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8_sedinta_ordinara_27_mai_2024\hotarari_alb_negru\"/>
    </mc:Choice>
  </mc:AlternateContent>
  <xr:revisionPtr revIDLastSave="0" documentId="13_ncr:1_{945567ED-824E-4A26-AB50-51430661C5E1}" xr6:coauthVersionLast="47" xr6:coauthVersionMax="47" xr10:uidLastSave="{00000000-0000-0000-0000-000000000000}"/>
  <bookViews>
    <workbookView xWindow="-108" yWindow="-108" windowWidth="30936" windowHeight="16896" xr2:uid="{CD17782F-8F04-40F2-9799-D44BAF6897CB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7" i="1" l="1"/>
  <c r="G160" i="1"/>
  <c r="G138" i="1"/>
  <c r="G245" i="1"/>
  <c r="G242" i="1"/>
  <c r="G237" i="1"/>
  <c r="G230" i="1"/>
  <c r="G227" i="1"/>
  <c r="G231" i="1" s="1"/>
  <c r="G222" i="1"/>
  <c r="G215" i="1"/>
  <c r="G211" i="1"/>
  <c r="G207" i="1"/>
  <c r="G195" i="1"/>
  <c r="G191" i="1"/>
  <c r="G182" i="1"/>
  <c r="G156" i="1"/>
  <c r="G149" i="1"/>
  <c r="G146" i="1"/>
  <c r="G150" i="1" s="1"/>
  <c r="G134" i="1"/>
  <c r="G128" i="1"/>
  <c r="G125" i="1"/>
  <c r="G118" i="1"/>
  <c r="G114" i="1"/>
  <c r="G104" i="1"/>
  <c r="G105" i="1" s="1"/>
  <c r="G106" i="1" s="1"/>
  <c r="G101" i="1"/>
  <c r="G98" i="1"/>
  <c r="G92" i="1"/>
  <c r="G86" i="1"/>
  <c r="G75" i="1"/>
  <c r="G66" i="1"/>
  <c r="G63" i="1"/>
  <c r="G56" i="1"/>
  <c r="G53" i="1"/>
  <c r="G49" i="1"/>
  <c r="G42" i="1"/>
  <c r="G33" i="1"/>
  <c r="G29" i="1"/>
  <c r="G21" i="1"/>
  <c r="G18" i="1"/>
  <c r="G57" i="1" l="1"/>
  <c r="G76" i="1"/>
  <c r="G77" i="1" s="1"/>
  <c r="G22" i="1"/>
  <c r="G119" i="1"/>
  <c r="G157" i="1"/>
  <c r="G129" i="1"/>
  <c r="G246" i="1"/>
  <c r="G247" i="1" s="1"/>
  <c r="G212" i="1"/>
  <c r="G192" i="1"/>
  <c r="G135" i="1" l="1"/>
  <c r="G248" i="1"/>
  <c r="G249" i="1" s="1"/>
</calcChain>
</file>

<file path=xl/sharedStrings.xml><?xml version="1.0" encoding="utf-8"?>
<sst xmlns="http://schemas.openxmlformats.org/spreadsheetml/2006/main" count="778" uniqueCount="202">
  <si>
    <t>Anexa nr. 2</t>
  </si>
  <si>
    <t>CONSILIUL JUDEŢEAN CLUJ</t>
  </si>
  <si>
    <t>Nr.
crt.</t>
  </si>
  <si>
    <t>Denumire
funcție</t>
  </si>
  <si>
    <t>cod
COR</t>
  </si>
  <si>
    <t>Nivel
studii</t>
  </si>
  <si>
    <t>Grad 
funcții 
publice</t>
  </si>
  <si>
    <t>Număr
posturi</t>
  </si>
  <si>
    <t>A. FUNCŢII DE DEMNITATE PUBLICĂ</t>
  </si>
  <si>
    <t>PREŞEDINTE</t>
  </si>
  <si>
    <t>-</t>
  </si>
  <si>
    <t>2-3</t>
  </si>
  <si>
    <t>VICEPREŞEDINTE</t>
  </si>
  <si>
    <t xml:space="preserve">TOTAL CAPITOL A: </t>
  </si>
  <si>
    <t>B. CABINET DEMNITARI</t>
  </si>
  <si>
    <t>B.1. CABINET PREŞEDINTE</t>
  </si>
  <si>
    <t>1-3</t>
  </si>
  <si>
    <t>EXPERT</t>
  </si>
  <si>
    <t>S</t>
  </si>
  <si>
    <t>IA/-</t>
  </si>
  <si>
    <t>4</t>
  </si>
  <si>
    <t>REFERENT</t>
  </si>
  <si>
    <t>M</t>
  </si>
  <si>
    <t>TOTAL</t>
  </si>
  <si>
    <t>B.2. CABINET VICEPREŞEDINTE</t>
  </si>
  <si>
    <t>1-4</t>
  </si>
  <si>
    <t xml:space="preserve">TOTAL </t>
  </si>
  <si>
    <t>TOTAL CAPITOLUL B</t>
  </si>
  <si>
    <t>C. ADMINISTRATOR PUBLIC</t>
  </si>
  <si>
    <t>ADMINISTRATOR PUBLIC</t>
  </si>
  <si>
    <t>II/-</t>
  </si>
  <si>
    <t>TOTAL CAPITOLUL C</t>
  </si>
  <si>
    <t>D. APARAT DE SPECIALITATE</t>
  </si>
  <si>
    <t>D/I. SECRETAR GENERAL AL JUDEŢULUI</t>
  </si>
  <si>
    <t>SECRETAR GENERAL AL JUDEŢULUI</t>
  </si>
  <si>
    <t>II</t>
  </si>
  <si>
    <t xml:space="preserve">TOTAL : </t>
  </si>
  <si>
    <t>D/II. COMPARTIMENTUL AUDIT INTERN</t>
  </si>
  <si>
    <t>1-8</t>
  </si>
  <si>
    <t>AUDITOR</t>
  </si>
  <si>
    <t>9</t>
  </si>
  <si>
    <t>P</t>
  </si>
  <si>
    <t>TOTAL COMPARTIMENT</t>
  </si>
  <si>
    <t>D/III. DIRECŢIA GENERALĂ BUGET-FINANŢE, RESURSE UMANE</t>
  </si>
  <si>
    <t xml:space="preserve">DIRECTOR GENERAL </t>
  </si>
  <si>
    <t>D/III/1. SERVICIUL BUGET LOCAL, VENITURI</t>
  </si>
  <si>
    <t>ŞEF SERVICIU</t>
  </si>
  <si>
    <t>2-9</t>
  </si>
  <si>
    <t>CONSILIER</t>
  </si>
  <si>
    <t>10</t>
  </si>
  <si>
    <t>11</t>
  </si>
  <si>
    <t>A</t>
  </si>
  <si>
    <t>TOTAL SERVICIU</t>
  </si>
  <si>
    <t>D/III/2. SERVICIUL FINANCIAR-CONTABIL</t>
  </si>
  <si>
    <t>10-12</t>
  </si>
  <si>
    <t>13</t>
  </si>
  <si>
    <t>15</t>
  </si>
  <si>
    <t>CASIER</t>
  </si>
  <si>
    <t>M,G</t>
  </si>
  <si>
    <t>D/III/3. SERVICIUL RESURSE UMANE</t>
  </si>
  <si>
    <t>D/III/3.1. COMPARTIMENTUL GUVERNANȚĂ CORPORATIVĂ</t>
  </si>
  <si>
    <t>D/III/4. SERVICIUL SSM-PSI, LOGISTIC</t>
  </si>
  <si>
    <t>2</t>
  </si>
  <si>
    <t>3</t>
  </si>
  <si>
    <t>D/III/4/1. COMPARTIMENTUL SSM-PSI</t>
  </si>
  <si>
    <t>1</t>
  </si>
  <si>
    <t>D/III/4/2. COMPARTIMENTUL ÎNTREȚINERE-DESERVIRE</t>
  </si>
  <si>
    <t>MUNCITOR CALIFICAT 
(INSTALATOR INSTALAȚII TEHNICO-SANITARE ȘI DE GAZ)</t>
  </si>
  <si>
    <t>-/II</t>
  </si>
  <si>
    <t>MUNCITOR CALIFICAT (TÎMPLAR)</t>
  </si>
  <si>
    <t>-/I</t>
  </si>
  <si>
    <t>MUNCITOR CALIFICAT (ELECTRICIAN)</t>
  </si>
  <si>
    <t>MUNCITOR CALIFICAT 
(OPERATOR XEROX)</t>
  </si>
  <si>
    <t>5</t>
  </si>
  <si>
    <t>CURIER</t>
  </si>
  <si>
    <t>6-13</t>
  </si>
  <si>
    <t>ȘOFER</t>
  </si>
  <si>
    <t>14-21</t>
  </si>
  <si>
    <t>INGRIJITOR</t>
  </si>
  <si>
    <t xml:space="preserve">TOTAL DIRECȚIE : </t>
  </si>
  <si>
    <t>D/IV. DIRECŢIA JURIDICĂ</t>
  </si>
  <si>
    <t>DIRECTOR EXECUTIV</t>
  </si>
  <si>
    <t>D/IV/1. SERVICIUL JURIDIC, CONTENCIOS ADMINISTRATIV, ARHIVĂ</t>
  </si>
  <si>
    <t>2-10</t>
  </si>
  <si>
    <t>CONSILIER JURIDIC</t>
  </si>
  <si>
    <t>11-12</t>
  </si>
  <si>
    <t>13-14</t>
  </si>
  <si>
    <t>D/IV/2 SERVICIUL ADMINISTRARE PATRIMONIU</t>
  </si>
  <si>
    <t>2-4</t>
  </si>
  <si>
    <t>6</t>
  </si>
  <si>
    <t>INSPECTOR DE SPECIALITATE</t>
  </si>
  <si>
    <t>D/IV/2.1. COMPARTIMENTUL ADMINISTRARE CASTEL BANFFY, RĂSCRUCI</t>
  </si>
  <si>
    <t>I/-</t>
  </si>
  <si>
    <t>4-5</t>
  </si>
  <si>
    <t>1-2</t>
  </si>
  <si>
    <t>TOTAL DIRECȚIE</t>
  </si>
  <si>
    <t>D/V DIRECŢIA URBANISM ŞI AMENAJAREA TERITORIULUI</t>
  </si>
  <si>
    <t>ARHITECT-ŞEF</t>
  </si>
  <si>
    <t>D/V/1. SERVICIUL URBANISM</t>
  </si>
  <si>
    <t>2-7</t>
  </si>
  <si>
    <t>8-10</t>
  </si>
  <si>
    <t>D/V/1.1 COMPARTIMENTUL PLANIFICARE</t>
  </si>
  <si>
    <t>D/V/2 SERVICIUL AUTORIZĂRI</t>
  </si>
  <si>
    <t>8</t>
  </si>
  <si>
    <t>D/V/2.1. COMPARTIMENT GIS</t>
  </si>
  <si>
    <t>D/V/3. COMPARTIMENTUL GHIȘEU UNIC</t>
  </si>
  <si>
    <t xml:space="preserve">TOTAL DIRECȚIE: </t>
  </si>
  <si>
    <t>D/VI. DIRECŢIA DEZVOLTARE ŞI INVESTIŢII</t>
  </si>
  <si>
    <t>D/VI/1. SERVICIUL LUCRĂRI ŞI ACHIZIŢII PUBLICE</t>
  </si>
  <si>
    <t>8-11</t>
  </si>
  <si>
    <t>CONSILIER ACHIZIȚII PUBLICE</t>
  </si>
  <si>
    <t>12</t>
  </si>
  <si>
    <t>D/VI/1.1. UNITATEA DE MONITORIZARE SERVICII DE UTILITĂŢI PUBLICE</t>
  </si>
  <si>
    <t>16-17</t>
  </si>
  <si>
    <t>D/VI/2. SERVICIUL MANAGEMENTUL PROIECTELOR</t>
  </si>
  <si>
    <t>14</t>
  </si>
  <si>
    <t>D/VII. DIRECŢIA DE ADMINISTRARE DRUMURI JUDEȚENE</t>
  </si>
  <si>
    <t>D/VII/1 SERVICIUL OPERAŢIONAL</t>
  </si>
  <si>
    <t>2-8</t>
  </si>
  <si>
    <t>SUBINGINER</t>
  </si>
  <si>
    <t>SSD</t>
  </si>
  <si>
    <t>-/IA</t>
  </si>
  <si>
    <t>MUNCITOR CALIFICAT 
(MECANIC UTILAJ)</t>
  </si>
  <si>
    <t>MUNCITOR CALIFICAT 
(LĂCĂTUŞ MECANIC)</t>
  </si>
  <si>
    <t>-/IV</t>
  </si>
  <si>
    <t>16</t>
  </si>
  <si>
    <t>MUNCITOR CALIFICAT 
(ELECTROMECANIC)</t>
  </si>
  <si>
    <t>-/III</t>
  </si>
  <si>
    <t>17</t>
  </si>
  <si>
    <t>MUNCITOR CALIFICAT
(LĂCĂTUȘ MECANIC DE ÎNTREȚINERE)</t>
  </si>
  <si>
    <t>18</t>
  </si>
  <si>
    <t>MUNCITOR CALIFICAT
(ZIDAR, PIETRAR)</t>
  </si>
  <si>
    <t>19</t>
  </si>
  <si>
    <t>MUNCITOR CALIFICAT
(LUCRĂTOR PENTRU DRUMURI, PODURI ȘI CĂI FERATE)</t>
  </si>
  <si>
    <t>20</t>
  </si>
  <si>
    <t xml:space="preserve">MUNCITOR NECALIFICAT </t>
  </si>
  <si>
    <t>21-27</t>
  </si>
  <si>
    <t xml:space="preserve">ŞOFER </t>
  </si>
  <si>
    <t xml:space="preserve">1 </t>
  </si>
  <si>
    <t>REFERENT DE SPECIALITATE</t>
  </si>
  <si>
    <t>D/VII/3 SERVICIUL TEHNIC, SITUAŢII DE URGENŢĂ</t>
  </si>
  <si>
    <t>5-6</t>
  </si>
  <si>
    <t>7</t>
  </si>
  <si>
    <t>12-13</t>
  </si>
  <si>
    <t>MUNCITOR CALIFICAT
(LĂCĂTUŞ MECANIC)</t>
  </si>
  <si>
    <t>MUNCITOR CALIFICAT
(MECANIC UTILAJ)</t>
  </si>
  <si>
    <t>D/VIII. DIRECŢIA DE ADMINISTRARE ȘI EXPLOATARE A STADIONULUI ”CLUJ ARENA”</t>
  </si>
  <si>
    <t>DIRECTOR</t>
  </si>
  <si>
    <t>D/VIII/1 COMPARTIMENTUL ADMINISTRARE ȘI FUNCȚIONARE</t>
  </si>
  <si>
    <t>3-7</t>
  </si>
  <si>
    <t>11-13</t>
  </si>
  <si>
    <t>14-15</t>
  </si>
  <si>
    <t>DEB</t>
  </si>
  <si>
    <t>20-25</t>
  </si>
  <si>
    <t>ÎNGRIJITOR</t>
  </si>
  <si>
    <t>D/VIII/2 COMPARTIMENTUL PAZĂ ȘI SECURITATE</t>
  </si>
  <si>
    <t>2-12</t>
  </si>
  <si>
    <t>PAZNIC</t>
  </si>
  <si>
    <t>D/IX. DIRECŢIA ADMINISTRAȚIE ȘI RELAȚII PUBLICE</t>
  </si>
  <si>
    <t>D/IX/1 SERVICIUL ADMINISTRAȚIE PUBLICĂ, ATOP</t>
  </si>
  <si>
    <t>3-9</t>
  </si>
  <si>
    <t>D/IX/2 SERVICIUL RELAȚII PUBLICE</t>
  </si>
  <si>
    <t xml:space="preserve">D/IX/2.1. COMPARTIMENTUL "CENTRUL NAȚIONAL DE INFORMARE ȘI PROMOVARE TURISTICĂ CLUJ” </t>
  </si>
  <si>
    <t xml:space="preserve">D/IX/3. SERVICIUL  DIGITALIZARE, REPREZENTARE, PROTOCOL </t>
  </si>
  <si>
    <t>2-5</t>
  </si>
  <si>
    <t>D/IX/3.1. COMPARTIMENTUL REPREZENTARE, PROTOCOL</t>
  </si>
  <si>
    <t>D/IX/3.2. COMPARTIMENTUL RELAȚIA CU MEDIUL ECONOMIC</t>
  </si>
  <si>
    <t>TOTAL CAPITOLUL D : APARAT DE SPECIALITATE</t>
  </si>
  <si>
    <t xml:space="preserve">TOTAL FUNCŢII CONSILIULUI JUDEŢEAN CLUJ   </t>
  </si>
  <si>
    <t>Total funcţii: 308 din care:</t>
  </si>
  <si>
    <t>Funcții de demnitate publică..3p</t>
  </si>
  <si>
    <t>Cabinet demnitari:….…...... ......8p</t>
  </si>
  <si>
    <t>Administrator public................1p</t>
  </si>
  <si>
    <t>Aparat de specialitate........296 p din care</t>
  </si>
  <si>
    <t>Funcţii publice : 198 p  din care</t>
  </si>
  <si>
    <t>fp conducere: 23</t>
  </si>
  <si>
    <t>Secretar gen al judeţului…….1fp</t>
  </si>
  <si>
    <t>Arhitect-şef….……...…...….…..1fp</t>
  </si>
  <si>
    <t>Director general….……...……1fp</t>
  </si>
  <si>
    <t>Director executiv……...….….4 fp</t>
  </si>
  <si>
    <t>Şef serviciu…………..……….16 fp</t>
  </si>
  <si>
    <t>Şef birou……………….……...…0 fp</t>
  </si>
  <si>
    <t>fp executie: 175</t>
  </si>
  <si>
    <t>Funcţii contractuale: 98 p din care</t>
  </si>
  <si>
    <t>fc conducere: 1</t>
  </si>
  <si>
    <t>Director…………..………..…….1pc</t>
  </si>
  <si>
    <t>Şef serviciu………...……..……0pc</t>
  </si>
  <si>
    <t>Şef birou……………...……….…0pc</t>
  </si>
  <si>
    <t>fc executie: 97</t>
  </si>
  <si>
    <t>9-10</t>
  </si>
  <si>
    <t>2-11</t>
  </si>
  <si>
    <t>MUNCITOR CALIFICAT 
(ELECTRICIAN)</t>
  </si>
  <si>
    <t>MUNCITOR CALIFICAT 
(INSTALATOR)</t>
  </si>
  <si>
    <t>D/IV/2.2. COMPARTIMENTUL MANAGEMENTUL UNITĂŢILOR DE ASISTENŢĂ MEDICALĂ</t>
  </si>
  <si>
    <t>D/IV/2.3. COMPARTIMENTUL AUTORITATEA JUDEŢEANĂ DE TRANSPORT</t>
  </si>
  <si>
    <t>PREȘEDINTE                                 SECRETAR GENERAL AL JUDEȚULUI</t>
  </si>
  <si>
    <t xml:space="preserve">                                                      Contrasemnează</t>
  </si>
  <si>
    <t>la Hotărârea nr. 100/2024</t>
  </si>
  <si>
    <t>STATUL  DE  FUNCŢII</t>
  </si>
  <si>
    <t>Grad/
Treaptă
funcții
contrac-tuale</t>
  </si>
  <si>
    <t xml:space="preserve">                  Alin TIȘE                                                         Simona GACI</t>
  </si>
  <si>
    <t>D/VII/2  SERVICIUL URMĂRIRE, DECONTARE LUCRĂRI ȘI EXPOLATARE DRUMURI JUDEȚENE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</si>
</sst>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name val="Montserrat Light"/>
    </font>
    <font>
      <sz val="10"/>
      <name val="Montserrat Light"/>
    </font>
    <font>
      <b/>
      <i/>
      <sz val="10"/>
      <name val="Montserrat Light"/>
    </font>
    <font>
      <sz val="11"/>
      <name val="Montserrat"/>
    </font>
    <font>
      <sz val="8"/>
      <name val="Aptos Narrow"/>
      <family val="2"/>
      <scheme val="minor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6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0" fontId="2" fillId="0" borderId="3" xfId="0" applyFont="1" applyBorder="1"/>
    <xf numFmtId="0" fontId="1" fillId="0" borderId="10" xfId="0" applyFont="1" applyBorder="1"/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7" xfId="0" applyFont="1" applyBorder="1"/>
    <xf numFmtId="1" fontId="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0" fontId="1" fillId="0" borderId="0" xfId="0" applyFont="1"/>
    <xf numFmtId="0" fontId="1" fillId="0" borderId="8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</xdr:colOff>
      <xdr:row>0</xdr:row>
      <xdr:rowOff>30480</xdr:rowOff>
    </xdr:from>
    <xdr:to>
      <xdr:col>5</xdr:col>
      <xdr:colOff>506730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46A37729-7A0A-A015-B50E-CB594C1F8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2DD0-91D9-4787-BB06-739A6EF894CE}">
  <dimension ref="A1:G279"/>
  <sheetViews>
    <sheetView tabSelected="1" topLeftCell="A53" zoomScaleNormal="100" workbookViewId="0">
      <selection activeCell="L176" sqref="L176"/>
    </sheetView>
  </sheetViews>
  <sheetFormatPr defaultColWidth="9.109375" defaultRowHeight="16.2" x14ac:dyDescent="0.4"/>
  <cols>
    <col min="1" max="1" width="5.5546875" style="2" customWidth="1"/>
    <col min="2" max="2" width="38.6640625" style="2" customWidth="1"/>
    <col min="3" max="3" width="9.109375" style="2"/>
    <col min="4" max="4" width="6.6640625" style="2" customWidth="1"/>
    <col min="5" max="5" width="9.88671875" style="2" customWidth="1"/>
    <col min="6" max="6" width="10.5546875" style="2" customWidth="1"/>
    <col min="7" max="7" width="8.77734375" style="2" customWidth="1"/>
    <col min="8" max="242" width="9.109375" style="2"/>
    <col min="243" max="243" width="10.5546875" style="2" customWidth="1"/>
    <col min="244" max="244" width="30.6640625" style="2" customWidth="1"/>
    <col min="245" max="246" width="9.109375" style="2"/>
    <col min="247" max="247" width="12.5546875" style="2" customWidth="1"/>
    <col min="248" max="248" width="11.88671875" style="2" bestFit="1" customWidth="1"/>
    <col min="249" max="249" width="15.109375" style="2" customWidth="1"/>
    <col min="250" max="250" width="29.6640625" style="2" customWidth="1"/>
    <col min="251" max="251" width="68.88671875" style="2" bestFit="1" customWidth="1"/>
    <col min="252" max="498" width="9.109375" style="2"/>
    <col min="499" max="499" width="10.5546875" style="2" customWidth="1"/>
    <col min="500" max="500" width="30.6640625" style="2" customWidth="1"/>
    <col min="501" max="502" width="9.109375" style="2"/>
    <col min="503" max="503" width="12.5546875" style="2" customWidth="1"/>
    <col min="504" max="504" width="11.88671875" style="2" bestFit="1" customWidth="1"/>
    <col min="505" max="505" width="15.109375" style="2" customWidth="1"/>
    <col min="506" max="506" width="29.6640625" style="2" customWidth="1"/>
    <col min="507" max="507" width="68.88671875" style="2" bestFit="1" customWidth="1"/>
    <col min="508" max="754" width="9.109375" style="2"/>
    <col min="755" max="755" width="10.5546875" style="2" customWidth="1"/>
    <col min="756" max="756" width="30.6640625" style="2" customWidth="1"/>
    <col min="757" max="758" width="9.109375" style="2"/>
    <col min="759" max="759" width="12.5546875" style="2" customWidth="1"/>
    <col min="760" max="760" width="11.88671875" style="2" bestFit="1" customWidth="1"/>
    <col min="761" max="761" width="15.109375" style="2" customWidth="1"/>
    <col min="762" max="762" width="29.6640625" style="2" customWidth="1"/>
    <col min="763" max="763" width="68.88671875" style="2" bestFit="1" customWidth="1"/>
    <col min="764" max="1010" width="9.109375" style="2"/>
    <col min="1011" max="1011" width="10.5546875" style="2" customWidth="1"/>
    <col min="1012" max="1012" width="30.6640625" style="2" customWidth="1"/>
    <col min="1013" max="1014" width="9.109375" style="2"/>
    <col min="1015" max="1015" width="12.5546875" style="2" customWidth="1"/>
    <col min="1016" max="1016" width="11.88671875" style="2" bestFit="1" customWidth="1"/>
    <col min="1017" max="1017" width="15.109375" style="2" customWidth="1"/>
    <col min="1018" max="1018" width="29.6640625" style="2" customWidth="1"/>
    <col min="1019" max="1019" width="68.88671875" style="2" bestFit="1" customWidth="1"/>
    <col min="1020" max="1266" width="9.109375" style="2"/>
    <col min="1267" max="1267" width="10.5546875" style="2" customWidth="1"/>
    <col min="1268" max="1268" width="30.6640625" style="2" customWidth="1"/>
    <col min="1269" max="1270" width="9.109375" style="2"/>
    <col min="1271" max="1271" width="12.5546875" style="2" customWidth="1"/>
    <col min="1272" max="1272" width="11.88671875" style="2" bestFit="1" customWidth="1"/>
    <col min="1273" max="1273" width="15.109375" style="2" customWidth="1"/>
    <col min="1274" max="1274" width="29.6640625" style="2" customWidth="1"/>
    <col min="1275" max="1275" width="68.88671875" style="2" bestFit="1" customWidth="1"/>
    <col min="1276" max="1522" width="9.109375" style="2"/>
    <col min="1523" max="1523" width="10.5546875" style="2" customWidth="1"/>
    <col min="1524" max="1524" width="30.6640625" style="2" customWidth="1"/>
    <col min="1525" max="1526" width="9.109375" style="2"/>
    <col min="1527" max="1527" width="12.5546875" style="2" customWidth="1"/>
    <col min="1528" max="1528" width="11.88671875" style="2" bestFit="1" customWidth="1"/>
    <col min="1529" max="1529" width="15.109375" style="2" customWidth="1"/>
    <col min="1530" max="1530" width="29.6640625" style="2" customWidth="1"/>
    <col min="1531" max="1531" width="68.88671875" style="2" bestFit="1" customWidth="1"/>
    <col min="1532" max="1778" width="9.109375" style="2"/>
    <col min="1779" max="1779" width="10.5546875" style="2" customWidth="1"/>
    <col min="1780" max="1780" width="30.6640625" style="2" customWidth="1"/>
    <col min="1781" max="1782" width="9.109375" style="2"/>
    <col min="1783" max="1783" width="12.5546875" style="2" customWidth="1"/>
    <col min="1784" max="1784" width="11.88671875" style="2" bestFit="1" customWidth="1"/>
    <col min="1785" max="1785" width="15.109375" style="2" customWidth="1"/>
    <col min="1786" max="1786" width="29.6640625" style="2" customWidth="1"/>
    <col min="1787" max="1787" width="68.88671875" style="2" bestFit="1" customWidth="1"/>
    <col min="1788" max="2034" width="9.109375" style="2"/>
    <col min="2035" max="2035" width="10.5546875" style="2" customWidth="1"/>
    <col min="2036" max="2036" width="30.6640625" style="2" customWidth="1"/>
    <col min="2037" max="2038" width="9.109375" style="2"/>
    <col min="2039" max="2039" width="12.5546875" style="2" customWidth="1"/>
    <col min="2040" max="2040" width="11.88671875" style="2" bestFit="1" customWidth="1"/>
    <col min="2041" max="2041" width="15.109375" style="2" customWidth="1"/>
    <col min="2042" max="2042" width="29.6640625" style="2" customWidth="1"/>
    <col min="2043" max="2043" width="68.88671875" style="2" bestFit="1" customWidth="1"/>
    <col min="2044" max="2290" width="9.109375" style="2"/>
    <col min="2291" max="2291" width="10.5546875" style="2" customWidth="1"/>
    <col min="2292" max="2292" width="30.6640625" style="2" customWidth="1"/>
    <col min="2293" max="2294" width="9.109375" style="2"/>
    <col min="2295" max="2295" width="12.5546875" style="2" customWidth="1"/>
    <col min="2296" max="2296" width="11.88671875" style="2" bestFit="1" customWidth="1"/>
    <col min="2297" max="2297" width="15.109375" style="2" customWidth="1"/>
    <col min="2298" max="2298" width="29.6640625" style="2" customWidth="1"/>
    <col min="2299" max="2299" width="68.88671875" style="2" bestFit="1" customWidth="1"/>
    <col min="2300" max="2546" width="9.109375" style="2"/>
    <col min="2547" max="2547" width="10.5546875" style="2" customWidth="1"/>
    <col min="2548" max="2548" width="30.6640625" style="2" customWidth="1"/>
    <col min="2549" max="2550" width="9.109375" style="2"/>
    <col min="2551" max="2551" width="12.5546875" style="2" customWidth="1"/>
    <col min="2552" max="2552" width="11.88671875" style="2" bestFit="1" customWidth="1"/>
    <col min="2553" max="2553" width="15.109375" style="2" customWidth="1"/>
    <col min="2554" max="2554" width="29.6640625" style="2" customWidth="1"/>
    <col min="2555" max="2555" width="68.88671875" style="2" bestFit="1" customWidth="1"/>
    <col min="2556" max="2802" width="9.109375" style="2"/>
    <col min="2803" max="2803" width="10.5546875" style="2" customWidth="1"/>
    <col min="2804" max="2804" width="30.6640625" style="2" customWidth="1"/>
    <col min="2805" max="2806" width="9.109375" style="2"/>
    <col min="2807" max="2807" width="12.5546875" style="2" customWidth="1"/>
    <col min="2808" max="2808" width="11.88671875" style="2" bestFit="1" customWidth="1"/>
    <col min="2809" max="2809" width="15.109375" style="2" customWidth="1"/>
    <col min="2810" max="2810" width="29.6640625" style="2" customWidth="1"/>
    <col min="2811" max="2811" width="68.88671875" style="2" bestFit="1" customWidth="1"/>
    <col min="2812" max="3058" width="9.109375" style="2"/>
    <col min="3059" max="3059" width="10.5546875" style="2" customWidth="1"/>
    <col min="3060" max="3060" width="30.6640625" style="2" customWidth="1"/>
    <col min="3061" max="3062" width="9.109375" style="2"/>
    <col min="3063" max="3063" width="12.5546875" style="2" customWidth="1"/>
    <col min="3064" max="3064" width="11.88671875" style="2" bestFit="1" customWidth="1"/>
    <col min="3065" max="3065" width="15.109375" style="2" customWidth="1"/>
    <col min="3066" max="3066" width="29.6640625" style="2" customWidth="1"/>
    <col min="3067" max="3067" width="68.88671875" style="2" bestFit="1" customWidth="1"/>
    <col min="3068" max="3314" width="9.109375" style="2"/>
    <col min="3315" max="3315" width="10.5546875" style="2" customWidth="1"/>
    <col min="3316" max="3316" width="30.6640625" style="2" customWidth="1"/>
    <col min="3317" max="3318" width="9.109375" style="2"/>
    <col min="3319" max="3319" width="12.5546875" style="2" customWidth="1"/>
    <col min="3320" max="3320" width="11.88671875" style="2" bestFit="1" customWidth="1"/>
    <col min="3321" max="3321" width="15.109375" style="2" customWidth="1"/>
    <col min="3322" max="3322" width="29.6640625" style="2" customWidth="1"/>
    <col min="3323" max="3323" width="68.88671875" style="2" bestFit="1" customWidth="1"/>
    <col min="3324" max="3570" width="9.109375" style="2"/>
    <col min="3571" max="3571" width="10.5546875" style="2" customWidth="1"/>
    <col min="3572" max="3572" width="30.6640625" style="2" customWidth="1"/>
    <col min="3573" max="3574" width="9.109375" style="2"/>
    <col min="3575" max="3575" width="12.5546875" style="2" customWidth="1"/>
    <col min="3576" max="3576" width="11.88671875" style="2" bestFit="1" customWidth="1"/>
    <col min="3577" max="3577" width="15.109375" style="2" customWidth="1"/>
    <col min="3578" max="3578" width="29.6640625" style="2" customWidth="1"/>
    <col min="3579" max="3579" width="68.88671875" style="2" bestFit="1" customWidth="1"/>
    <col min="3580" max="3826" width="9.109375" style="2"/>
    <col min="3827" max="3827" width="10.5546875" style="2" customWidth="1"/>
    <col min="3828" max="3828" width="30.6640625" style="2" customWidth="1"/>
    <col min="3829" max="3830" width="9.109375" style="2"/>
    <col min="3831" max="3831" width="12.5546875" style="2" customWidth="1"/>
    <col min="3832" max="3832" width="11.88671875" style="2" bestFit="1" customWidth="1"/>
    <col min="3833" max="3833" width="15.109375" style="2" customWidth="1"/>
    <col min="3834" max="3834" width="29.6640625" style="2" customWidth="1"/>
    <col min="3835" max="3835" width="68.88671875" style="2" bestFit="1" customWidth="1"/>
    <col min="3836" max="4082" width="9.109375" style="2"/>
    <col min="4083" max="4083" width="10.5546875" style="2" customWidth="1"/>
    <col min="4084" max="4084" width="30.6640625" style="2" customWidth="1"/>
    <col min="4085" max="4086" width="9.109375" style="2"/>
    <col min="4087" max="4087" width="12.5546875" style="2" customWidth="1"/>
    <col min="4088" max="4088" width="11.88671875" style="2" bestFit="1" customWidth="1"/>
    <col min="4089" max="4089" width="15.109375" style="2" customWidth="1"/>
    <col min="4090" max="4090" width="29.6640625" style="2" customWidth="1"/>
    <col min="4091" max="4091" width="68.88671875" style="2" bestFit="1" customWidth="1"/>
    <col min="4092" max="4338" width="9.109375" style="2"/>
    <col min="4339" max="4339" width="10.5546875" style="2" customWidth="1"/>
    <col min="4340" max="4340" width="30.6640625" style="2" customWidth="1"/>
    <col min="4341" max="4342" width="9.109375" style="2"/>
    <col min="4343" max="4343" width="12.5546875" style="2" customWidth="1"/>
    <col min="4344" max="4344" width="11.88671875" style="2" bestFit="1" customWidth="1"/>
    <col min="4345" max="4345" width="15.109375" style="2" customWidth="1"/>
    <col min="4346" max="4346" width="29.6640625" style="2" customWidth="1"/>
    <col min="4347" max="4347" width="68.88671875" style="2" bestFit="1" customWidth="1"/>
    <col min="4348" max="4594" width="9.109375" style="2"/>
    <col min="4595" max="4595" width="10.5546875" style="2" customWidth="1"/>
    <col min="4596" max="4596" width="30.6640625" style="2" customWidth="1"/>
    <col min="4597" max="4598" width="9.109375" style="2"/>
    <col min="4599" max="4599" width="12.5546875" style="2" customWidth="1"/>
    <col min="4600" max="4600" width="11.88671875" style="2" bestFit="1" customWidth="1"/>
    <col min="4601" max="4601" width="15.109375" style="2" customWidth="1"/>
    <col min="4602" max="4602" width="29.6640625" style="2" customWidth="1"/>
    <col min="4603" max="4603" width="68.88671875" style="2" bestFit="1" customWidth="1"/>
    <col min="4604" max="4850" width="9.109375" style="2"/>
    <col min="4851" max="4851" width="10.5546875" style="2" customWidth="1"/>
    <col min="4852" max="4852" width="30.6640625" style="2" customWidth="1"/>
    <col min="4853" max="4854" width="9.109375" style="2"/>
    <col min="4855" max="4855" width="12.5546875" style="2" customWidth="1"/>
    <col min="4856" max="4856" width="11.88671875" style="2" bestFit="1" customWidth="1"/>
    <col min="4857" max="4857" width="15.109375" style="2" customWidth="1"/>
    <col min="4858" max="4858" width="29.6640625" style="2" customWidth="1"/>
    <col min="4859" max="4859" width="68.88671875" style="2" bestFit="1" customWidth="1"/>
    <col min="4860" max="5106" width="9.109375" style="2"/>
    <col min="5107" max="5107" width="10.5546875" style="2" customWidth="1"/>
    <col min="5108" max="5108" width="30.6640625" style="2" customWidth="1"/>
    <col min="5109" max="5110" width="9.109375" style="2"/>
    <col min="5111" max="5111" width="12.5546875" style="2" customWidth="1"/>
    <col min="5112" max="5112" width="11.88671875" style="2" bestFit="1" customWidth="1"/>
    <col min="5113" max="5113" width="15.109375" style="2" customWidth="1"/>
    <col min="5114" max="5114" width="29.6640625" style="2" customWidth="1"/>
    <col min="5115" max="5115" width="68.88671875" style="2" bestFit="1" customWidth="1"/>
    <col min="5116" max="5362" width="9.109375" style="2"/>
    <col min="5363" max="5363" width="10.5546875" style="2" customWidth="1"/>
    <col min="5364" max="5364" width="30.6640625" style="2" customWidth="1"/>
    <col min="5365" max="5366" width="9.109375" style="2"/>
    <col min="5367" max="5367" width="12.5546875" style="2" customWidth="1"/>
    <col min="5368" max="5368" width="11.88671875" style="2" bestFit="1" customWidth="1"/>
    <col min="5369" max="5369" width="15.109375" style="2" customWidth="1"/>
    <col min="5370" max="5370" width="29.6640625" style="2" customWidth="1"/>
    <col min="5371" max="5371" width="68.88671875" style="2" bestFit="1" customWidth="1"/>
    <col min="5372" max="5618" width="9.109375" style="2"/>
    <col min="5619" max="5619" width="10.5546875" style="2" customWidth="1"/>
    <col min="5620" max="5620" width="30.6640625" style="2" customWidth="1"/>
    <col min="5621" max="5622" width="9.109375" style="2"/>
    <col min="5623" max="5623" width="12.5546875" style="2" customWidth="1"/>
    <col min="5624" max="5624" width="11.88671875" style="2" bestFit="1" customWidth="1"/>
    <col min="5625" max="5625" width="15.109375" style="2" customWidth="1"/>
    <col min="5626" max="5626" width="29.6640625" style="2" customWidth="1"/>
    <col min="5627" max="5627" width="68.88671875" style="2" bestFit="1" customWidth="1"/>
    <col min="5628" max="5874" width="9.109375" style="2"/>
    <col min="5875" max="5875" width="10.5546875" style="2" customWidth="1"/>
    <col min="5876" max="5876" width="30.6640625" style="2" customWidth="1"/>
    <col min="5877" max="5878" width="9.109375" style="2"/>
    <col min="5879" max="5879" width="12.5546875" style="2" customWidth="1"/>
    <col min="5880" max="5880" width="11.88671875" style="2" bestFit="1" customWidth="1"/>
    <col min="5881" max="5881" width="15.109375" style="2" customWidth="1"/>
    <col min="5882" max="5882" width="29.6640625" style="2" customWidth="1"/>
    <col min="5883" max="5883" width="68.88671875" style="2" bestFit="1" customWidth="1"/>
    <col min="5884" max="6130" width="9.109375" style="2"/>
    <col min="6131" max="6131" width="10.5546875" style="2" customWidth="1"/>
    <col min="6132" max="6132" width="30.6640625" style="2" customWidth="1"/>
    <col min="6133" max="6134" width="9.109375" style="2"/>
    <col min="6135" max="6135" width="12.5546875" style="2" customWidth="1"/>
    <col min="6136" max="6136" width="11.88671875" style="2" bestFit="1" customWidth="1"/>
    <col min="6137" max="6137" width="15.109375" style="2" customWidth="1"/>
    <col min="6138" max="6138" width="29.6640625" style="2" customWidth="1"/>
    <col min="6139" max="6139" width="68.88671875" style="2" bestFit="1" customWidth="1"/>
    <col min="6140" max="6386" width="9.109375" style="2"/>
    <col min="6387" max="6387" width="10.5546875" style="2" customWidth="1"/>
    <col min="6388" max="6388" width="30.6640625" style="2" customWidth="1"/>
    <col min="6389" max="6390" width="9.109375" style="2"/>
    <col min="6391" max="6391" width="12.5546875" style="2" customWidth="1"/>
    <col min="6392" max="6392" width="11.88671875" style="2" bestFit="1" customWidth="1"/>
    <col min="6393" max="6393" width="15.109375" style="2" customWidth="1"/>
    <col min="6394" max="6394" width="29.6640625" style="2" customWidth="1"/>
    <col min="6395" max="6395" width="68.88671875" style="2" bestFit="1" customWidth="1"/>
    <col min="6396" max="6642" width="9.109375" style="2"/>
    <col min="6643" max="6643" width="10.5546875" style="2" customWidth="1"/>
    <col min="6644" max="6644" width="30.6640625" style="2" customWidth="1"/>
    <col min="6645" max="6646" width="9.109375" style="2"/>
    <col min="6647" max="6647" width="12.5546875" style="2" customWidth="1"/>
    <col min="6648" max="6648" width="11.88671875" style="2" bestFit="1" customWidth="1"/>
    <col min="6649" max="6649" width="15.109375" style="2" customWidth="1"/>
    <col min="6650" max="6650" width="29.6640625" style="2" customWidth="1"/>
    <col min="6651" max="6651" width="68.88671875" style="2" bestFit="1" customWidth="1"/>
    <col min="6652" max="6898" width="9.109375" style="2"/>
    <col min="6899" max="6899" width="10.5546875" style="2" customWidth="1"/>
    <col min="6900" max="6900" width="30.6640625" style="2" customWidth="1"/>
    <col min="6901" max="6902" width="9.109375" style="2"/>
    <col min="6903" max="6903" width="12.5546875" style="2" customWidth="1"/>
    <col min="6904" max="6904" width="11.88671875" style="2" bestFit="1" customWidth="1"/>
    <col min="6905" max="6905" width="15.109375" style="2" customWidth="1"/>
    <col min="6906" max="6906" width="29.6640625" style="2" customWidth="1"/>
    <col min="6907" max="6907" width="68.88671875" style="2" bestFit="1" customWidth="1"/>
    <col min="6908" max="7154" width="9.109375" style="2"/>
    <col min="7155" max="7155" width="10.5546875" style="2" customWidth="1"/>
    <col min="7156" max="7156" width="30.6640625" style="2" customWidth="1"/>
    <col min="7157" max="7158" width="9.109375" style="2"/>
    <col min="7159" max="7159" width="12.5546875" style="2" customWidth="1"/>
    <col min="7160" max="7160" width="11.88671875" style="2" bestFit="1" customWidth="1"/>
    <col min="7161" max="7161" width="15.109375" style="2" customWidth="1"/>
    <col min="7162" max="7162" width="29.6640625" style="2" customWidth="1"/>
    <col min="7163" max="7163" width="68.88671875" style="2" bestFit="1" customWidth="1"/>
    <col min="7164" max="7410" width="9.109375" style="2"/>
    <col min="7411" max="7411" width="10.5546875" style="2" customWidth="1"/>
    <col min="7412" max="7412" width="30.6640625" style="2" customWidth="1"/>
    <col min="7413" max="7414" width="9.109375" style="2"/>
    <col min="7415" max="7415" width="12.5546875" style="2" customWidth="1"/>
    <col min="7416" max="7416" width="11.88671875" style="2" bestFit="1" customWidth="1"/>
    <col min="7417" max="7417" width="15.109375" style="2" customWidth="1"/>
    <col min="7418" max="7418" width="29.6640625" style="2" customWidth="1"/>
    <col min="7419" max="7419" width="68.88671875" style="2" bestFit="1" customWidth="1"/>
    <col min="7420" max="7666" width="9.109375" style="2"/>
    <col min="7667" max="7667" width="10.5546875" style="2" customWidth="1"/>
    <col min="7668" max="7668" width="30.6640625" style="2" customWidth="1"/>
    <col min="7669" max="7670" width="9.109375" style="2"/>
    <col min="7671" max="7671" width="12.5546875" style="2" customWidth="1"/>
    <col min="7672" max="7672" width="11.88671875" style="2" bestFit="1" customWidth="1"/>
    <col min="7673" max="7673" width="15.109375" style="2" customWidth="1"/>
    <col min="7674" max="7674" width="29.6640625" style="2" customWidth="1"/>
    <col min="7675" max="7675" width="68.88671875" style="2" bestFit="1" customWidth="1"/>
    <col min="7676" max="7922" width="9.109375" style="2"/>
    <col min="7923" max="7923" width="10.5546875" style="2" customWidth="1"/>
    <col min="7924" max="7924" width="30.6640625" style="2" customWidth="1"/>
    <col min="7925" max="7926" width="9.109375" style="2"/>
    <col min="7927" max="7927" width="12.5546875" style="2" customWidth="1"/>
    <col min="7928" max="7928" width="11.88671875" style="2" bestFit="1" customWidth="1"/>
    <col min="7929" max="7929" width="15.109375" style="2" customWidth="1"/>
    <col min="7930" max="7930" width="29.6640625" style="2" customWidth="1"/>
    <col min="7931" max="7931" width="68.88671875" style="2" bestFit="1" customWidth="1"/>
    <col min="7932" max="8178" width="9.109375" style="2"/>
    <col min="8179" max="8179" width="10.5546875" style="2" customWidth="1"/>
    <col min="8180" max="8180" width="30.6640625" style="2" customWidth="1"/>
    <col min="8181" max="8182" width="9.109375" style="2"/>
    <col min="8183" max="8183" width="12.5546875" style="2" customWidth="1"/>
    <col min="8184" max="8184" width="11.88671875" style="2" bestFit="1" customWidth="1"/>
    <col min="8185" max="8185" width="15.109375" style="2" customWidth="1"/>
    <col min="8186" max="8186" width="29.6640625" style="2" customWidth="1"/>
    <col min="8187" max="8187" width="68.88671875" style="2" bestFit="1" customWidth="1"/>
    <col min="8188" max="8434" width="9.109375" style="2"/>
    <col min="8435" max="8435" width="10.5546875" style="2" customWidth="1"/>
    <col min="8436" max="8436" width="30.6640625" style="2" customWidth="1"/>
    <col min="8437" max="8438" width="9.109375" style="2"/>
    <col min="8439" max="8439" width="12.5546875" style="2" customWidth="1"/>
    <col min="8440" max="8440" width="11.88671875" style="2" bestFit="1" customWidth="1"/>
    <col min="8441" max="8441" width="15.109375" style="2" customWidth="1"/>
    <col min="8442" max="8442" width="29.6640625" style="2" customWidth="1"/>
    <col min="8443" max="8443" width="68.88671875" style="2" bestFit="1" customWidth="1"/>
    <col min="8444" max="8690" width="9.109375" style="2"/>
    <col min="8691" max="8691" width="10.5546875" style="2" customWidth="1"/>
    <col min="8692" max="8692" width="30.6640625" style="2" customWidth="1"/>
    <col min="8693" max="8694" width="9.109375" style="2"/>
    <col min="8695" max="8695" width="12.5546875" style="2" customWidth="1"/>
    <col min="8696" max="8696" width="11.88671875" style="2" bestFit="1" customWidth="1"/>
    <col min="8697" max="8697" width="15.109375" style="2" customWidth="1"/>
    <col min="8698" max="8698" width="29.6640625" style="2" customWidth="1"/>
    <col min="8699" max="8699" width="68.88671875" style="2" bestFit="1" customWidth="1"/>
    <col min="8700" max="8946" width="9.109375" style="2"/>
    <col min="8947" max="8947" width="10.5546875" style="2" customWidth="1"/>
    <col min="8948" max="8948" width="30.6640625" style="2" customWidth="1"/>
    <col min="8949" max="8950" width="9.109375" style="2"/>
    <col min="8951" max="8951" width="12.5546875" style="2" customWidth="1"/>
    <col min="8952" max="8952" width="11.88671875" style="2" bestFit="1" customWidth="1"/>
    <col min="8953" max="8953" width="15.109375" style="2" customWidth="1"/>
    <col min="8954" max="8954" width="29.6640625" style="2" customWidth="1"/>
    <col min="8955" max="8955" width="68.88671875" style="2" bestFit="1" customWidth="1"/>
    <col min="8956" max="9202" width="9.109375" style="2"/>
    <col min="9203" max="9203" width="10.5546875" style="2" customWidth="1"/>
    <col min="9204" max="9204" width="30.6640625" style="2" customWidth="1"/>
    <col min="9205" max="9206" width="9.109375" style="2"/>
    <col min="9207" max="9207" width="12.5546875" style="2" customWidth="1"/>
    <col min="9208" max="9208" width="11.88671875" style="2" bestFit="1" customWidth="1"/>
    <col min="9209" max="9209" width="15.109375" style="2" customWidth="1"/>
    <col min="9210" max="9210" width="29.6640625" style="2" customWidth="1"/>
    <col min="9211" max="9211" width="68.88671875" style="2" bestFit="1" customWidth="1"/>
    <col min="9212" max="9458" width="9.109375" style="2"/>
    <col min="9459" max="9459" width="10.5546875" style="2" customWidth="1"/>
    <col min="9460" max="9460" width="30.6640625" style="2" customWidth="1"/>
    <col min="9461" max="9462" width="9.109375" style="2"/>
    <col min="9463" max="9463" width="12.5546875" style="2" customWidth="1"/>
    <col min="9464" max="9464" width="11.88671875" style="2" bestFit="1" customWidth="1"/>
    <col min="9465" max="9465" width="15.109375" style="2" customWidth="1"/>
    <col min="9466" max="9466" width="29.6640625" style="2" customWidth="1"/>
    <col min="9467" max="9467" width="68.88671875" style="2" bestFit="1" customWidth="1"/>
    <col min="9468" max="9714" width="9.109375" style="2"/>
    <col min="9715" max="9715" width="10.5546875" style="2" customWidth="1"/>
    <col min="9716" max="9716" width="30.6640625" style="2" customWidth="1"/>
    <col min="9717" max="9718" width="9.109375" style="2"/>
    <col min="9719" max="9719" width="12.5546875" style="2" customWidth="1"/>
    <col min="9720" max="9720" width="11.88671875" style="2" bestFit="1" customWidth="1"/>
    <col min="9721" max="9721" width="15.109375" style="2" customWidth="1"/>
    <col min="9722" max="9722" width="29.6640625" style="2" customWidth="1"/>
    <col min="9723" max="9723" width="68.88671875" style="2" bestFit="1" customWidth="1"/>
    <col min="9724" max="9970" width="9.109375" style="2"/>
    <col min="9971" max="9971" width="10.5546875" style="2" customWidth="1"/>
    <col min="9972" max="9972" width="30.6640625" style="2" customWidth="1"/>
    <col min="9973" max="9974" width="9.109375" style="2"/>
    <col min="9975" max="9975" width="12.5546875" style="2" customWidth="1"/>
    <col min="9976" max="9976" width="11.88671875" style="2" bestFit="1" customWidth="1"/>
    <col min="9977" max="9977" width="15.109375" style="2" customWidth="1"/>
    <col min="9978" max="9978" width="29.6640625" style="2" customWidth="1"/>
    <col min="9979" max="9979" width="68.88671875" style="2" bestFit="1" customWidth="1"/>
    <col min="9980" max="10226" width="9.109375" style="2"/>
    <col min="10227" max="10227" width="10.5546875" style="2" customWidth="1"/>
    <col min="10228" max="10228" width="30.6640625" style="2" customWidth="1"/>
    <col min="10229" max="10230" width="9.109375" style="2"/>
    <col min="10231" max="10231" width="12.5546875" style="2" customWidth="1"/>
    <col min="10232" max="10232" width="11.88671875" style="2" bestFit="1" customWidth="1"/>
    <col min="10233" max="10233" width="15.109375" style="2" customWidth="1"/>
    <col min="10234" max="10234" width="29.6640625" style="2" customWidth="1"/>
    <col min="10235" max="10235" width="68.88671875" style="2" bestFit="1" customWidth="1"/>
    <col min="10236" max="10482" width="9.109375" style="2"/>
    <col min="10483" max="10483" width="10.5546875" style="2" customWidth="1"/>
    <col min="10484" max="10484" width="30.6640625" style="2" customWidth="1"/>
    <col min="10485" max="10486" width="9.109375" style="2"/>
    <col min="10487" max="10487" width="12.5546875" style="2" customWidth="1"/>
    <col min="10488" max="10488" width="11.88671875" style="2" bestFit="1" customWidth="1"/>
    <col min="10489" max="10489" width="15.109375" style="2" customWidth="1"/>
    <col min="10490" max="10490" width="29.6640625" style="2" customWidth="1"/>
    <col min="10491" max="10491" width="68.88671875" style="2" bestFit="1" customWidth="1"/>
    <col min="10492" max="10738" width="9.109375" style="2"/>
    <col min="10739" max="10739" width="10.5546875" style="2" customWidth="1"/>
    <col min="10740" max="10740" width="30.6640625" style="2" customWidth="1"/>
    <col min="10741" max="10742" width="9.109375" style="2"/>
    <col min="10743" max="10743" width="12.5546875" style="2" customWidth="1"/>
    <col min="10744" max="10744" width="11.88671875" style="2" bestFit="1" customWidth="1"/>
    <col min="10745" max="10745" width="15.109375" style="2" customWidth="1"/>
    <col min="10746" max="10746" width="29.6640625" style="2" customWidth="1"/>
    <col min="10747" max="10747" width="68.88671875" style="2" bestFit="1" customWidth="1"/>
    <col min="10748" max="10994" width="9.109375" style="2"/>
    <col min="10995" max="10995" width="10.5546875" style="2" customWidth="1"/>
    <col min="10996" max="10996" width="30.6640625" style="2" customWidth="1"/>
    <col min="10997" max="10998" width="9.109375" style="2"/>
    <col min="10999" max="10999" width="12.5546875" style="2" customWidth="1"/>
    <col min="11000" max="11000" width="11.88671875" style="2" bestFit="1" customWidth="1"/>
    <col min="11001" max="11001" width="15.109375" style="2" customWidth="1"/>
    <col min="11002" max="11002" width="29.6640625" style="2" customWidth="1"/>
    <col min="11003" max="11003" width="68.88671875" style="2" bestFit="1" customWidth="1"/>
    <col min="11004" max="11250" width="9.109375" style="2"/>
    <col min="11251" max="11251" width="10.5546875" style="2" customWidth="1"/>
    <col min="11252" max="11252" width="30.6640625" style="2" customWidth="1"/>
    <col min="11253" max="11254" width="9.109375" style="2"/>
    <col min="11255" max="11255" width="12.5546875" style="2" customWidth="1"/>
    <col min="11256" max="11256" width="11.88671875" style="2" bestFit="1" customWidth="1"/>
    <col min="11257" max="11257" width="15.109375" style="2" customWidth="1"/>
    <col min="11258" max="11258" width="29.6640625" style="2" customWidth="1"/>
    <col min="11259" max="11259" width="68.88671875" style="2" bestFit="1" customWidth="1"/>
    <col min="11260" max="11506" width="9.109375" style="2"/>
    <col min="11507" max="11507" width="10.5546875" style="2" customWidth="1"/>
    <col min="11508" max="11508" width="30.6640625" style="2" customWidth="1"/>
    <col min="11509" max="11510" width="9.109375" style="2"/>
    <col min="11511" max="11511" width="12.5546875" style="2" customWidth="1"/>
    <col min="11512" max="11512" width="11.88671875" style="2" bestFit="1" customWidth="1"/>
    <col min="11513" max="11513" width="15.109375" style="2" customWidth="1"/>
    <col min="11514" max="11514" width="29.6640625" style="2" customWidth="1"/>
    <col min="11515" max="11515" width="68.88671875" style="2" bestFit="1" customWidth="1"/>
    <col min="11516" max="11762" width="9.109375" style="2"/>
    <col min="11763" max="11763" width="10.5546875" style="2" customWidth="1"/>
    <col min="11764" max="11764" width="30.6640625" style="2" customWidth="1"/>
    <col min="11765" max="11766" width="9.109375" style="2"/>
    <col min="11767" max="11767" width="12.5546875" style="2" customWidth="1"/>
    <col min="11768" max="11768" width="11.88671875" style="2" bestFit="1" customWidth="1"/>
    <col min="11769" max="11769" width="15.109375" style="2" customWidth="1"/>
    <col min="11770" max="11770" width="29.6640625" style="2" customWidth="1"/>
    <col min="11771" max="11771" width="68.88671875" style="2" bestFit="1" customWidth="1"/>
    <col min="11772" max="12018" width="9.109375" style="2"/>
    <col min="12019" max="12019" width="10.5546875" style="2" customWidth="1"/>
    <col min="12020" max="12020" width="30.6640625" style="2" customWidth="1"/>
    <col min="12021" max="12022" width="9.109375" style="2"/>
    <col min="12023" max="12023" width="12.5546875" style="2" customWidth="1"/>
    <col min="12024" max="12024" width="11.88671875" style="2" bestFit="1" customWidth="1"/>
    <col min="12025" max="12025" width="15.109375" style="2" customWidth="1"/>
    <col min="12026" max="12026" width="29.6640625" style="2" customWidth="1"/>
    <col min="12027" max="12027" width="68.88671875" style="2" bestFit="1" customWidth="1"/>
    <col min="12028" max="12274" width="9.109375" style="2"/>
    <col min="12275" max="12275" width="10.5546875" style="2" customWidth="1"/>
    <col min="12276" max="12276" width="30.6640625" style="2" customWidth="1"/>
    <col min="12277" max="12278" width="9.109375" style="2"/>
    <col min="12279" max="12279" width="12.5546875" style="2" customWidth="1"/>
    <col min="12280" max="12280" width="11.88671875" style="2" bestFit="1" customWidth="1"/>
    <col min="12281" max="12281" width="15.109375" style="2" customWidth="1"/>
    <col min="12282" max="12282" width="29.6640625" style="2" customWidth="1"/>
    <col min="12283" max="12283" width="68.88671875" style="2" bestFit="1" customWidth="1"/>
    <col min="12284" max="12530" width="9.109375" style="2"/>
    <col min="12531" max="12531" width="10.5546875" style="2" customWidth="1"/>
    <col min="12532" max="12532" width="30.6640625" style="2" customWidth="1"/>
    <col min="12533" max="12534" width="9.109375" style="2"/>
    <col min="12535" max="12535" width="12.5546875" style="2" customWidth="1"/>
    <col min="12536" max="12536" width="11.88671875" style="2" bestFit="1" customWidth="1"/>
    <col min="12537" max="12537" width="15.109375" style="2" customWidth="1"/>
    <col min="12538" max="12538" width="29.6640625" style="2" customWidth="1"/>
    <col min="12539" max="12539" width="68.88671875" style="2" bestFit="1" customWidth="1"/>
    <col min="12540" max="12786" width="9.109375" style="2"/>
    <col min="12787" max="12787" width="10.5546875" style="2" customWidth="1"/>
    <col min="12788" max="12788" width="30.6640625" style="2" customWidth="1"/>
    <col min="12789" max="12790" width="9.109375" style="2"/>
    <col min="12791" max="12791" width="12.5546875" style="2" customWidth="1"/>
    <col min="12792" max="12792" width="11.88671875" style="2" bestFit="1" customWidth="1"/>
    <col min="12793" max="12793" width="15.109375" style="2" customWidth="1"/>
    <col min="12794" max="12794" width="29.6640625" style="2" customWidth="1"/>
    <col min="12795" max="12795" width="68.88671875" style="2" bestFit="1" customWidth="1"/>
    <col min="12796" max="13042" width="9.109375" style="2"/>
    <col min="13043" max="13043" width="10.5546875" style="2" customWidth="1"/>
    <col min="13044" max="13044" width="30.6640625" style="2" customWidth="1"/>
    <col min="13045" max="13046" width="9.109375" style="2"/>
    <col min="13047" max="13047" width="12.5546875" style="2" customWidth="1"/>
    <col min="13048" max="13048" width="11.88671875" style="2" bestFit="1" customWidth="1"/>
    <col min="13049" max="13049" width="15.109375" style="2" customWidth="1"/>
    <col min="13050" max="13050" width="29.6640625" style="2" customWidth="1"/>
    <col min="13051" max="13051" width="68.88671875" style="2" bestFit="1" customWidth="1"/>
    <col min="13052" max="13298" width="9.109375" style="2"/>
    <col min="13299" max="13299" width="10.5546875" style="2" customWidth="1"/>
    <col min="13300" max="13300" width="30.6640625" style="2" customWidth="1"/>
    <col min="13301" max="13302" width="9.109375" style="2"/>
    <col min="13303" max="13303" width="12.5546875" style="2" customWidth="1"/>
    <col min="13304" max="13304" width="11.88671875" style="2" bestFit="1" customWidth="1"/>
    <col min="13305" max="13305" width="15.109375" style="2" customWidth="1"/>
    <col min="13306" max="13306" width="29.6640625" style="2" customWidth="1"/>
    <col min="13307" max="13307" width="68.88671875" style="2" bestFit="1" customWidth="1"/>
    <col min="13308" max="13554" width="9.109375" style="2"/>
    <col min="13555" max="13555" width="10.5546875" style="2" customWidth="1"/>
    <col min="13556" max="13556" width="30.6640625" style="2" customWidth="1"/>
    <col min="13557" max="13558" width="9.109375" style="2"/>
    <col min="13559" max="13559" width="12.5546875" style="2" customWidth="1"/>
    <col min="13560" max="13560" width="11.88671875" style="2" bestFit="1" customWidth="1"/>
    <col min="13561" max="13561" width="15.109375" style="2" customWidth="1"/>
    <col min="13562" max="13562" width="29.6640625" style="2" customWidth="1"/>
    <col min="13563" max="13563" width="68.88671875" style="2" bestFit="1" customWidth="1"/>
    <col min="13564" max="13810" width="9.109375" style="2"/>
    <col min="13811" max="13811" width="10.5546875" style="2" customWidth="1"/>
    <col min="13812" max="13812" width="30.6640625" style="2" customWidth="1"/>
    <col min="13813" max="13814" width="9.109375" style="2"/>
    <col min="13815" max="13815" width="12.5546875" style="2" customWidth="1"/>
    <col min="13816" max="13816" width="11.88671875" style="2" bestFit="1" customWidth="1"/>
    <col min="13817" max="13817" width="15.109375" style="2" customWidth="1"/>
    <col min="13818" max="13818" width="29.6640625" style="2" customWidth="1"/>
    <col min="13819" max="13819" width="68.88671875" style="2" bestFit="1" customWidth="1"/>
    <col min="13820" max="14066" width="9.109375" style="2"/>
    <col min="14067" max="14067" width="10.5546875" style="2" customWidth="1"/>
    <col min="14068" max="14068" width="30.6640625" style="2" customWidth="1"/>
    <col min="14069" max="14070" width="9.109375" style="2"/>
    <col min="14071" max="14071" width="12.5546875" style="2" customWidth="1"/>
    <col min="14072" max="14072" width="11.88671875" style="2" bestFit="1" customWidth="1"/>
    <col min="14073" max="14073" width="15.109375" style="2" customWidth="1"/>
    <col min="14074" max="14074" width="29.6640625" style="2" customWidth="1"/>
    <col min="14075" max="14075" width="68.88671875" style="2" bestFit="1" customWidth="1"/>
    <col min="14076" max="14322" width="9.109375" style="2"/>
    <col min="14323" max="14323" width="10.5546875" style="2" customWidth="1"/>
    <col min="14324" max="14324" width="30.6640625" style="2" customWidth="1"/>
    <col min="14325" max="14326" width="9.109375" style="2"/>
    <col min="14327" max="14327" width="12.5546875" style="2" customWidth="1"/>
    <col min="14328" max="14328" width="11.88671875" style="2" bestFit="1" customWidth="1"/>
    <col min="14329" max="14329" width="15.109375" style="2" customWidth="1"/>
    <col min="14330" max="14330" width="29.6640625" style="2" customWidth="1"/>
    <col min="14331" max="14331" width="68.88671875" style="2" bestFit="1" customWidth="1"/>
    <col min="14332" max="14578" width="9.109375" style="2"/>
    <col min="14579" max="14579" width="10.5546875" style="2" customWidth="1"/>
    <col min="14580" max="14580" width="30.6640625" style="2" customWidth="1"/>
    <col min="14581" max="14582" width="9.109375" style="2"/>
    <col min="14583" max="14583" width="12.5546875" style="2" customWidth="1"/>
    <col min="14584" max="14584" width="11.88671875" style="2" bestFit="1" customWidth="1"/>
    <col min="14585" max="14585" width="15.109375" style="2" customWidth="1"/>
    <col min="14586" max="14586" width="29.6640625" style="2" customWidth="1"/>
    <col min="14587" max="14587" width="68.88671875" style="2" bestFit="1" customWidth="1"/>
    <col min="14588" max="14834" width="9.109375" style="2"/>
    <col min="14835" max="14835" width="10.5546875" style="2" customWidth="1"/>
    <col min="14836" max="14836" width="30.6640625" style="2" customWidth="1"/>
    <col min="14837" max="14838" width="9.109375" style="2"/>
    <col min="14839" max="14839" width="12.5546875" style="2" customWidth="1"/>
    <col min="14840" max="14840" width="11.88671875" style="2" bestFit="1" customWidth="1"/>
    <col min="14841" max="14841" width="15.109375" style="2" customWidth="1"/>
    <col min="14842" max="14842" width="29.6640625" style="2" customWidth="1"/>
    <col min="14843" max="14843" width="68.88671875" style="2" bestFit="1" customWidth="1"/>
    <col min="14844" max="15090" width="9.109375" style="2"/>
    <col min="15091" max="15091" width="10.5546875" style="2" customWidth="1"/>
    <col min="15092" max="15092" width="30.6640625" style="2" customWidth="1"/>
    <col min="15093" max="15094" width="9.109375" style="2"/>
    <col min="15095" max="15095" width="12.5546875" style="2" customWidth="1"/>
    <col min="15096" max="15096" width="11.88671875" style="2" bestFit="1" customWidth="1"/>
    <col min="15097" max="15097" width="15.109375" style="2" customWidth="1"/>
    <col min="15098" max="15098" width="29.6640625" style="2" customWidth="1"/>
    <col min="15099" max="15099" width="68.88671875" style="2" bestFit="1" customWidth="1"/>
    <col min="15100" max="15346" width="9.109375" style="2"/>
    <col min="15347" max="15347" width="10.5546875" style="2" customWidth="1"/>
    <col min="15348" max="15348" width="30.6640625" style="2" customWidth="1"/>
    <col min="15349" max="15350" width="9.109375" style="2"/>
    <col min="15351" max="15351" width="12.5546875" style="2" customWidth="1"/>
    <col min="15352" max="15352" width="11.88671875" style="2" bestFit="1" customWidth="1"/>
    <col min="15353" max="15353" width="15.109375" style="2" customWidth="1"/>
    <col min="15354" max="15354" width="29.6640625" style="2" customWidth="1"/>
    <col min="15355" max="15355" width="68.88671875" style="2" bestFit="1" customWidth="1"/>
    <col min="15356" max="15602" width="9.109375" style="2"/>
    <col min="15603" max="15603" width="10.5546875" style="2" customWidth="1"/>
    <col min="15604" max="15604" width="30.6640625" style="2" customWidth="1"/>
    <col min="15605" max="15606" width="9.109375" style="2"/>
    <col min="15607" max="15607" width="12.5546875" style="2" customWidth="1"/>
    <col min="15608" max="15608" width="11.88671875" style="2" bestFit="1" customWidth="1"/>
    <col min="15609" max="15609" width="15.109375" style="2" customWidth="1"/>
    <col min="15610" max="15610" width="29.6640625" style="2" customWidth="1"/>
    <col min="15611" max="15611" width="68.88671875" style="2" bestFit="1" customWidth="1"/>
    <col min="15612" max="15858" width="9.109375" style="2"/>
    <col min="15859" max="15859" width="10.5546875" style="2" customWidth="1"/>
    <col min="15860" max="15860" width="30.6640625" style="2" customWidth="1"/>
    <col min="15861" max="15862" width="9.109375" style="2"/>
    <col min="15863" max="15863" width="12.5546875" style="2" customWidth="1"/>
    <col min="15864" max="15864" width="11.88671875" style="2" bestFit="1" customWidth="1"/>
    <col min="15865" max="15865" width="15.109375" style="2" customWidth="1"/>
    <col min="15866" max="15866" width="29.6640625" style="2" customWidth="1"/>
    <col min="15867" max="15867" width="68.88671875" style="2" bestFit="1" customWidth="1"/>
    <col min="15868" max="16114" width="9.109375" style="2"/>
    <col min="16115" max="16115" width="10.5546875" style="2" customWidth="1"/>
    <col min="16116" max="16116" width="30.6640625" style="2" customWidth="1"/>
    <col min="16117" max="16118" width="9.109375" style="2"/>
    <col min="16119" max="16119" width="12.5546875" style="2" customWidth="1"/>
    <col min="16120" max="16120" width="11.88671875" style="2" bestFit="1" customWidth="1"/>
    <col min="16121" max="16121" width="15.109375" style="2" customWidth="1"/>
    <col min="16122" max="16122" width="29.6640625" style="2" customWidth="1"/>
    <col min="16123" max="16123" width="68.88671875" style="2" bestFit="1" customWidth="1"/>
    <col min="16124" max="16384" width="9.109375" style="2"/>
  </cols>
  <sheetData>
    <row r="1" spans="1:7" ht="63" customHeight="1" x14ac:dyDescent="0.4">
      <c r="A1" s="96"/>
      <c r="B1" s="96"/>
      <c r="C1" s="96"/>
      <c r="D1" s="96"/>
      <c r="E1" s="96"/>
      <c r="F1" s="96"/>
      <c r="G1" s="96"/>
    </row>
    <row r="2" spans="1:7" ht="16.8" x14ac:dyDescent="0.4">
      <c r="A2" s="1"/>
      <c r="B2" s="91"/>
      <c r="C2" s="91"/>
      <c r="D2" s="91"/>
      <c r="E2" s="97" t="s">
        <v>0</v>
      </c>
      <c r="F2" s="97"/>
      <c r="G2" s="97"/>
    </row>
    <row r="3" spans="1:7" ht="16.8" x14ac:dyDescent="0.4">
      <c r="A3" s="1"/>
      <c r="B3" s="91"/>
      <c r="C3" s="91"/>
      <c r="D3" s="92"/>
      <c r="E3" s="92" t="s">
        <v>197</v>
      </c>
      <c r="F3" s="91"/>
      <c r="G3" s="91"/>
    </row>
    <row r="4" spans="1:7" ht="16.8" x14ac:dyDescent="0.4">
      <c r="A4" s="1"/>
      <c r="B4" s="91"/>
      <c r="C4" s="91"/>
      <c r="D4" s="91"/>
      <c r="E4" s="93"/>
      <c r="F4" s="91"/>
      <c r="G4" s="91"/>
    </row>
    <row r="5" spans="1:7" ht="16.8" x14ac:dyDescent="0.4">
      <c r="B5" s="91"/>
      <c r="C5" s="94" t="s">
        <v>198</v>
      </c>
      <c r="D5" s="91"/>
      <c r="E5" s="93"/>
      <c r="F5" s="91"/>
      <c r="G5" s="91"/>
    </row>
    <row r="6" spans="1:7" ht="16.8" x14ac:dyDescent="0.4">
      <c r="B6" s="91"/>
      <c r="C6" s="94" t="s">
        <v>1</v>
      </c>
      <c r="D6" s="91"/>
      <c r="E6" s="93"/>
      <c r="F6" s="91"/>
      <c r="G6" s="91"/>
    </row>
    <row r="9" spans="1:7" ht="81" x14ac:dyDescent="0.4">
      <c r="A9" s="95" t="s">
        <v>2</v>
      </c>
      <c r="B9" s="95" t="s">
        <v>3</v>
      </c>
      <c r="C9" s="95" t="s">
        <v>4</v>
      </c>
      <c r="D9" s="95" t="s">
        <v>5</v>
      </c>
      <c r="E9" s="95" t="s">
        <v>6</v>
      </c>
      <c r="F9" s="95" t="s">
        <v>199</v>
      </c>
      <c r="G9" s="95" t="s">
        <v>7</v>
      </c>
    </row>
    <row r="10" spans="1:7" x14ac:dyDescent="0.4">
      <c r="A10" s="106" t="s">
        <v>8</v>
      </c>
      <c r="B10" s="107"/>
      <c r="C10" s="107"/>
      <c r="D10" s="107"/>
      <c r="E10" s="107"/>
      <c r="F10" s="107"/>
      <c r="G10" s="108"/>
    </row>
    <row r="11" spans="1:7" x14ac:dyDescent="0.4">
      <c r="A11" s="4">
        <v>1</v>
      </c>
      <c r="B11" s="5" t="s">
        <v>9</v>
      </c>
      <c r="C11" s="6">
        <v>111228</v>
      </c>
      <c r="D11" s="6" t="s">
        <v>10</v>
      </c>
      <c r="E11" s="6" t="s">
        <v>10</v>
      </c>
      <c r="F11" s="6" t="s">
        <v>10</v>
      </c>
      <c r="G11" s="6">
        <v>1</v>
      </c>
    </row>
    <row r="12" spans="1:7" x14ac:dyDescent="0.4">
      <c r="A12" s="7" t="s">
        <v>11</v>
      </c>
      <c r="B12" s="8" t="s">
        <v>12</v>
      </c>
      <c r="C12" s="6">
        <v>111231</v>
      </c>
      <c r="D12" s="6" t="s">
        <v>10</v>
      </c>
      <c r="E12" s="6" t="s">
        <v>10</v>
      </c>
      <c r="F12" s="6" t="s">
        <v>10</v>
      </c>
      <c r="G12" s="9">
        <v>2</v>
      </c>
    </row>
    <row r="13" spans="1:7" x14ac:dyDescent="0.4">
      <c r="A13" s="5"/>
      <c r="B13" s="10" t="s">
        <v>13</v>
      </c>
      <c r="C13" s="6"/>
      <c r="D13" s="6"/>
      <c r="E13" s="6"/>
      <c r="F13" s="6"/>
      <c r="G13" s="11">
        <v>3</v>
      </c>
    </row>
    <row r="14" spans="1:7" x14ac:dyDescent="0.4">
      <c r="A14" s="12" t="s">
        <v>14</v>
      </c>
      <c r="B14" s="1"/>
      <c r="C14" s="13"/>
      <c r="D14" s="13"/>
      <c r="E14" s="13"/>
      <c r="F14" s="14"/>
      <c r="G14" s="15"/>
    </row>
    <row r="15" spans="1:7" x14ac:dyDescent="0.4">
      <c r="A15" s="98" t="s">
        <v>15</v>
      </c>
      <c r="B15" s="99"/>
      <c r="C15" s="99"/>
      <c r="D15" s="99"/>
      <c r="E15" s="99"/>
      <c r="F15" s="99"/>
      <c r="G15" s="100"/>
    </row>
    <row r="16" spans="1:7" x14ac:dyDescent="0.4">
      <c r="A16" s="4" t="s">
        <v>16</v>
      </c>
      <c r="B16" s="5" t="s">
        <v>17</v>
      </c>
      <c r="C16" s="6">
        <v>242202</v>
      </c>
      <c r="D16" s="6" t="s">
        <v>18</v>
      </c>
      <c r="E16" s="6" t="s">
        <v>10</v>
      </c>
      <c r="F16" s="6" t="s">
        <v>19</v>
      </c>
      <c r="G16" s="6">
        <v>3</v>
      </c>
    </row>
    <row r="17" spans="1:7" x14ac:dyDescent="0.4">
      <c r="A17" s="7" t="s">
        <v>20</v>
      </c>
      <c r="B17" s="5" t="s">
        <v>21</v>
      </c>
      <c r="C17" s="6">
        <v>331309</v>
      </c>
      <c r="D17" s="9" t="s">
        <v>22</v>
      </c>
      <c r="E17" s="6" t="s">
        <v>10</v>
      </c>
      <c r="F17" s="7" t="s">
        <v>19</v>
      </c>
      <c r="G17" s="9">
        <v>1</v>
      </c>
    </row>
    <row r="18" spans="1:7" x14ac:dyDescent="0.4">
      <c r="A18" s="4"/>
      <c r="B18" s="10" t="s">
        <v>23</v>
      </c>
      <c r="C18" s="6"/>
      <c r="D18" s="6"/>
      <c r="E18" s="6"/>
      <c r="F18" s="4"/>
      <c r="G18" s="11">
        <f>SUM(G16:G17)</f>
        <v>4</v>
      </c>
    </row>
    <row r="19" spans="1:7" x14ac:dyDescent="0.4">
      <c r="A19" s="18" t="s">
        <v>24</v>
      </c>
      <c r="B19" s="19"/>
      <c r="C19" s="20"/>
      <c r="D19" s="20"/>
      <c r="E19" s="20"/>
      <c r="F19" s="21"/>
      <c r="G19" s="22"/>
    </row>
    <row r="20" spans="1:7" x14ac:dyDescent="0.4">
      <c r="A20" s="23" t="s">
        <v>25</v>
      </c>
      <c r="B20" s="24" t="s">
        <v>17</v>
      </c>
      <c r="C20" s="25">
        <v>242202</v>
      </c>
      <c r="D20" s="25" t="s">
        <v>18</v>
      </c>
      <c r="E20" s="25" t="s">
        <v>10</v>
      </c>
      <c r="F20" s="25" t="s">
        <v>19</v>
      </c>
      <c r="G20" s="25">
        <v>4</v>
      </c>
    </row>
    <row r="21" spans="1:7" x14ac:dyDescent="0.4">
      <c r="A21" s="4"/>
      <c r="B21" s="10" t="s">
        <v>26</v>
      </c>
      <c r="C21" s="6"/>
      <c r="D21" s="6"/>
      <c r="E21" s="6"/>
      <c r="F21" s="4"/>
      <c r="G21" s="11">
        <f>SUM(G20:G20)</f>
        <v>4</v>
      </c>
    </row>
    <row r="22" spans="1:7" x14ac:dyDescent="0.4">
      <c r="A22" s="4"/>
      <c r="B22" s="10" t="s">
        <v>27</v>
      </c>
      <c r="C22" s="6"/>
      <c r="D22" s="6"/>
      <c r="E22" s="6"/>
      <c r="F22" s="4"/>
      <c r="G22" s="11">
        <f>G18+G21</f>
        <v>8</v>
      </c>
    </row>
    <row r="23" spans="1:7" x14ac:dyDescent="0.4">
      <c r="A23" s="98" t="s">
        <v>28</v>
      </c>
      <c r="B23" s="99"/>
      <c r="C23" s="99"/>
      <c r="D23" s="99"/>
      <c r="E23" s="99"/>
      <c r="F23" s="99"/>
      <c r="G23" s="100"/>
    </row>
    <row r="24" spans="1:7" x14ac:dyDescent="0.4">
      <c r="A24" s="4">
        <v>1</v>
      </c>
      <c r="B24" s="5" t="s">
        <v>29</v>
      </c>
      <c r="C24" s="6">
        <v>242208</v>
      </c>
      <c r="D24" s="6" t="s">
        <v>18</v>
      </c>
      <c r="E24" s="6"/>
      <c r="F24" s="6" t="s">
        <v>30</v>
      </c>
      <c r="G24" s="6">
        <v>1</v>
      </c>
    </row>
    <row r="25" spans="1:7" x14ac:dyDescent="0.4">
      <c r="A25" s="26"/>
      <c r="B25" s="10" t="s">
        <v>31</v>
      </c>
      <c r="C25" s="27"/>
      <c r="D25" s="27"/>
      <c r="E25" s="27"/>
      <c r="F25" s="27"/>
      <c r="G25" s="28">
        <v>1</v>
      </c>
    </row>
    <row r="26" spans="1:7" x14ac:dyDescent="0.4">
      <c r="A26" s="109" t="s">
        <v>32</v>
      </c>
      <c r="B26" s="110"/>
      <c r="C26" s="110"/>
      <c r="D26" s="110"/>
      <c r="E26" s="110"/>
      <c r="F26" s="110"/>
      <c r="G26" s="111"/>
    </row>
    <row r="27" spans="1:7" x14ac:dyDescent="0.4">
      <c r="A27" s="112" t="s">
        <v>33</v>
      </c>
      <c r="B27" s="113"/>
      <c r="C27" s="113"/>
      <c r="D27" s="113"/>
      <c r="E27" s="113"/>
      <c r="F27" s="113"/>
      <c r="G27" s="114"/>
    </row>
    <row r="28" spans="1:7" x14ac:dyDescent="0.4">
      <c r="A28" s="4">
        <v>1</v>
      </c>
      <c r="B28" s="5" t="s">
        <v>34</v>
      </c>
      <c r="C28" s="6">
        <v>111302</v>
      </c>
      <c r="D28" s="6" t="s">
        <v>18</v>
      </c>
      <c r="E28" s="6" t="s">
        <v>35</v>
      </c>
      <c r="F28" s="6" t="s">
        <v>10</v>
      </c>
      <c r="G28" s="6">
        <v>1</v>
      </c>
    </row>
    <row r="29" spans="1:7" x14ac:dyDescent="0.4">
      <c r="A29" s="5"/>
      <c r="B29" s="10" t="s">
        <v>36</v>
      </c>
      <c r="C29" s="6"/>
      <c r="D29" s="6"/>
      <c r="E29" s="6"/>
      <c r="F29" s="6"/>
      <c r="G29" s="11">
        <f>SUM(G28)</f>
        <v>1</v>
      </c>
    </row>
    <row r="30" spans="1:7" x14ac:dyDescent="0.4">
      <c r="A30" s="98" t="s">
        <v>37</v>
      </c>
      <c r="B30" s="99"/>
      <c r="C30" s="99"/>
      <c r="D30" s="99"/>
      <c r="E30" s="99"/>
      <c r="F30" s="99"/>
      <c r="G30" s="100"/>
    </row>
    <row r="31" spans="1:7" x14ac:dyDescent="0.4">
      <c r="A31" s="7" t="s">
        <v>38</v>
      </c>
      <c r="B31" s="8" t="s">
        <v>39</v>
      </c>
      <c r="C31" s="6">
        <v>241306</v>
      </c>
      <c r="D31" s="9" t="s">
        <v>18</v>
      </c>
      <c r="E31" s="9" t="s">
        <v>18</v>
      </c>
      <c r="F31" s="7" t="s">
        <v>10</v>
      </c>
      <c r="G31" s="9">
        <v>8</v>
      </c>
    </row>
    <row r="32" spans="1:7" x14ac:dyDescent="0.4">
      <c r="A32" s="7" t="s">
        <v>40</v>
      </c>
      <c r="B32" s="8" t="s">
        <v>39</v>
      </c>
      <c r="C32" s="6">
        <v>241306</v>
      </c>
      <c r="D32" s="9" t="s">
        <v>18</v>
      </c>
      <c r="E32" s="9" t="s">
        <v>41</v>
      </c>
      <c r="F32" s="7" t="s">
        <v>10</v>
      </c>
      <c r="G32" s="9">
        <v>1</v>
      </c>
    </row>
    <row r="33" spans="1:7" x14ac:dyDescent="0.4">
      <c r="A33" s="7"/>
      <c r="B33" s="10" t="s">
        <v>42</v>
      </c>
      <c r="C33" s="6"/>
      <c r="D33" s="9"/>
      <c r="E33" s="9"/>
      <c r="F33" s="7"/>
      <c r="G33" s="3">
        <f>SUM(G31:G32)</f>
        <v>9</v>
      </c>
    </row>
    <row r="34" spans="1:7" x14ac:dyDescent="0.4">
      <c r="A34" s="98" t="s">
        <v>43</v>
      </c>
      <c r="B34" s="99"/>
      <c r="C34" s="99"/>
      <c r="D34" s="99"/>
      <c r="E34" s="99"/>
      <c r="F34" s="99"/>
      <c r="G34" s="100"/>
    </row>
    <row r="35" spans="1:7" x14ac:dyDescent="0.4">
      <c r="A35" s="4">
        <v>1</v>
      </c>
      <c r="B35" s="5" t="s">
        <v>44</v>
      </c>
      <c r="C35" s="6">
        <v>111210</v>
      </c>
      <c r="D35" s="6" t="s">
        <v>18</v>
      </c>
      <c r="E35" s="6" t="s">
        <v>35</v>
      </c>
      <c r="F35" s="6" t="s">
        <v>10</v>
      </c>
      <c r="G35" s="6">
        <v>1</v>
      </c>
    </row>
    <row r="36" spans="1:7" ht="15" customHeight="1" x14ac:dyDescent="0.4">
      <c r="A36" s="5"/>
      <c r="B36" s="10" t="s">
        <v>23</v>
      </c>
      <c r="C36" s="6"/>
      <c r="D36" s="6"/>
      <c r="E36" s="6"/>
      <c r="F36" s="6"/>
      <c r="G36" s="11">
        <v>1</v>
      </c>
    </row>
    <row r="37" spans="1:7" x14ac:dyDescent="0.4">
      <c r="A37" s="98" t="s">
        <v>45</v>
      </c>
      <c r="B37" s="99"/>
      <c r="C37" s="99"/>
      <c r="D37" s="99"/>
      <c r="E37" s="99"/>
      <c r="F37" s="99"/>
      <c r="G37" s="100"/>
    </row>
    <row r="38" spans="1:7" x14ac:dyDescent="0.4">
      <c r="A38" s="4">
        <v>1</v>
      </c>
      <c r="B38" s="5" t="s">
        <v>46</v>
      </c>
      <c r="C38" s="6">
        <v>111225</v>
      </c>
      <c r="D38" s="6" t="s">
        <v>18</v>
      </c>
      <c r="E38" s="6" t="s">
        <v>35</v>
      </c>
      <c r="F38" s="6" t="s">
        <v>10</v>
      </c>
      <c r="G38" s="6">
        <v>1</v>
      </c>
    </row>
    <row r="39" spans="1:7" x14ac:dyDescent="0.4">
      <c r="A39" s="7" t="s">
        <v>83</v>
      </c>
      <c r="B39" s="8" t="s">
        <v>48</v>
      </c>
      <c r="C39" s="6">
        <v>242201</v>
      </c>
      <c r="D39" s="9" t="s">
        <v>18</v>
      </c>
      <c r="E39" s="9" t="s">
        <v>18</v>
      </c>
      <c r="F39" s="7" t="s">
        <v>10</v>
      </c>
      <c r="G39" s="9">
        <v>9</v>
      </c>
    </row>
    <row r="40" spans="1:7" x14ac:dyDescent="0.4">
      <c r="A40" s="7" t="s">
        <v>50</v>
      </c>
      <c r="B40" s="8" t="s">
        <v>48</v>
      </c>
      <c r="C40" s="6">
        <v>242201</v>
      </c>
      <c r="D40" s="9" t="s">
        <v>18</v>
      </c>
      <c r="E40" s="9" t="s">
        <v>41</v>
      </c>
      <c r="F40" s="4" t="s">
        <v>10</v>
      </c>
      <c r="G40" s="9">
        <v>1</v>
      </c>
    </row>
    <row r="41" spans="1:7" x14ac:dyDescent="0.4">
      <c r="A41" s="7" t="s">
        <v>111</v>
      </c>
      <c r="B41" s="8" t="s">
        <v>48</v>
      </c>
      <c r="C41" s="6">
        <v>242201</v>
      </c>
      <c r="D41" s="9" t="s">
        <v>18</v>
      </c>
      <c r="E41" s="9" t="s">
        <v>51</v>
      </c>
      <c r="F41" s="4" t="s">
        <v>10</v>
      </c>
      <c r="G41" s="9">
        <v>1</v>
      </c>
    </row>
    <row r="42" spans="1:7" x14ac:dyDescent="0.4">
      <c r="A42" s="4"/>
      <c r="B42" s="17" t="s">
        <v>52</v>
      </c>
      <c r="C42" s="6"/>
      <c r="D42" s="6"/>
      <c r="E42" s="6"/>
      <c r="F42" s="4"/>
      <c r="G42" s="11">
        <f>SUM(G38:G41)</f>
        <v>12</v>
      </c>
    </row>
    <row r="43" spans="1:7" x14ac:dyDescent="0.4">
      <c r="A43" s="98" t="s">
        <v>53</v>
      </c>
      <c r="B43" s="99"/>
      <c r="C43" s="99"/>
      <c r="D43" s="99"/>
      <c r="E43" s="99"/>
      <c r="F43" s="99"/>
      <c r="G43" s="100"/>
    </row>
    <row r="44" spans="1:7" x14ac:dyDescent="0.4">
      <c r="A44" s="4">
        <v>1</v>
      </c>
      <c r="B44" s="5" t="s">
        <v>46</v>
      </c>
      <c r="C44" s="6">
        <v>111225</v>
      </c>
      <c r="D44" s="6" t="s">
        <v>18</v>
      </c>
      <c r="E44" s="6" t="s">
        <v>35</v>
      </c>
      <c r="F44" s="6" t="s">
        <v>10</v>
      </c>
      <c r="G44" s="6">
        <v>1</v>
      </c>
    </row>
    <row r="45" spans="1:7" x14ac:dyDescent="0.4">
      <c r="A45" s="7" t="s">
        <v>83</v>
      </c>
      <c r="B45" s="8" t="s">
        <v>48</v>
      </c>
      <c r="C45" s="6">
        <v>242201</v>
      </c>
      <c r="D45" s="9" t="s">
        <v>18</v>
      </c>
      <c r="E45" s="9" t="s">
        <v>18</v>
      </c>
      <c r="F45" s="6" t="s">
        <v>10</v>
      </c>
      <c r="G45" s="9">
        <v>9</v>
      </c>
    </row>
    <row r="46" spans="1:7" ht="17.399999999999999" customHeight="1" x14ac:dyDescent="0.4">
      <c r="A46" s="7" t="s">
        <v>85</v>
      </c>
      <c r="B46" s="8" t="s">
        <v>48</v>
      </c>
      <c r="C46" s="6">
        <v>242201</v>
      </c>
      <c r="D46" s="9" t="s">
        <v>18</v>
      </c>
      <c r="E46" s="9" t="s">
        <v>41</v>
      </c>
      <c r="F46" s="6" t="s">
        <v>10</v>
      </c>
      <c r="G46" s="9">
        <v>2</v>
      </c>
    </row>
    <row r="47" spans="1:7" x14ac:dyDescent="0.4">
      <c r="A47" s="7" t="s">
        <v>55</v>
      </c>
      <c r="B47" s="8" t="s">
        <v>48</v>
      </c>
      <c r="C47" s="6">
        <v>242201</v>
      </c>
      <c r="D47" s="9" t="s">
        <v>18</v>
      </c>
      <c r="E47" s="9" t="s">
        <v>51</v>
      </c>
      <c r="F47" s="6" t="s">
        <v>10</v>
      </c>
      <c r="G47" s="9">
        <v>1</v>
      </c>
    </row>
    <row r="48" spans="1:7" x14ac:dyDescent="0.4">
      <c r="A48" s="7" t="s">
        <v>115</v>
      </c>
      <c r="B48" s="29" t="s">
        <v>57</v>
      </c>
      <c r="C48" s="6">
        <v>523003</v>
      </c>
      <c r="D48" s="9" t="s">
        <v>58</v>
      </c>
      <c r="E48" s="6" t="s">
        <v>10</v>
      </c>
      <c r="F48" s="6" t="s">
        <v>10</v>
      </c>
      <c r="G48" s="9">
        <v>1</v>
      </c>
    </row>
    <row r="49" spans="1:7" x14ac:dyDescent="0.4">
      <c r="A49" s="4"/>
      <c r="B49" s="17" t="s">
        <v>52</v>
      </c>
      <c r="C49" s="6"/>
      <c r="D49" s="6"/>
      <c r="E49" s="6"/>
      <c r="F49" s="4"/>
      <c r="G49" s="11">
        <f>SUM(G44:G48)</f>
        <v>14</v>
      </c>
    </row>
    <row r="50" spans="1:7" x14ac:dyDescent="0.4">
      <c r="A50" s="98" t="s">
        <v>59</v>
      </c>
      <c r="B50" s="99"/>
      <c r="C50" s="99"/>
      <c r="D50" s="99"/>
      <c r="E50" s="99"/>
      <c r="F50" s="99"/>
      <c r="G50" s="100"/>
    </row>
    <row r="51" spans="1:7" x14ac:dyDescent="0.4">
      <c r="A51" s="4">
        <v>1</v>
      </c>
      <c r="B51" s="5" t="s">
        <v>46</v>
      </c>
      <c r="C51" s="6">
        <v>111225</v>
      </c>
      <c r="D51" s="6" t="s">
        <v>18</v>
      </c>
      <c r="E51" s="6" t="s">
        <v>35</v>
      </c>
      <c r="F51" s="6" t="s">
        <v>10</v>
      </c>
      <c r="G51" s="6">
        <v>1</v>
      </c>
    </row>
    <row r="52" spans="1:7" x14ac:dyDescent="0.4">
      <c r="A52" s="7" t="s">
        <v>47</v>
      </c>
      <c r="B52" s="8" t="s">
        <v>48</v>
      </c>
      <c r="C52" s="6">
        <v>242201</v>
      </c>
      <c r="D52" s="9" t="s">
        <v>18</v>
      </c>
      <c r="E52" s="9" t="s">
        <v>18</v>
      </c>
      <c r="F52" s="7" t="s">
        <v>10</v>
      </c>
      <c r="G52" s="9">
        <v>8</v>
      </c>
    </row>
    <row r="53" spans="1:7" x14ac:dyDescent="0.4">
      <c r="A53" s="30"/>
      <c r="B53" s="31" t="s">
        <v>23</v>
      </c>
      <c r="C53" s="32"/>
      <c r="D53" s="33"/>
      <c r="E53" s="33"/>
      <c r="F53" s="34"/>
      <c r="G53" s="35">
        <f>SUM(G51:G52)</f>
        <v>9</v>
      </c>
    </row>
    <row r="54" spans="1:7" x14ac:dyDescent="0.4">
      <c r="A54" s="103" t="s">
        <v>60</v>
      </c>
      <c r="B54" s="104"/>
      <c r="C54" s="104"/>
      <c r="D54" s="104"/>
      <c r="E54" s="104"/>
      <c r="F54" s="104"/>
      <c r="G54" s="105"/>
    </row>
    <row r="55" spans="1:7" x14ac:dyDescent="0.4">
      <c r="A55" s="7" t="s">
        <v>16</v>
      </c>
      <c r="B55" s="8" t="s">
        <v>48</v>
      </c>
      <c r="C55" s="6">
        <v>242201</v>
      </c>
      <c r="D55" s="9" t="s">
        <v>18</v>
      </c>
      <c r="E55" s="9" t="s">
        <v>18</v>
      </c>
      <c r="F55" s="7" t="s">
        <v>10</v>
      </c>
      <c r="G55" s="9">
        <v>3</v>
      </c>
    </row>
    <row r="56" spans="1:7" x14ac:dyDescent="0.4">
      <c r="A56" s="7"/>
      <c r="B56" s="31" t="s">
        <v>23</v>
      </c>
      <c r="C56" s="6"/>
      <c r="D56" s="9"/>
      <c r="E56" s="9"/>
      <c r="F56" s="7"/>
      <c r="G56" s="36">
        <f>SUM(G55)</f>
        <v>3</v>
      </c>
    </row>
    <row r="57" spans="1:7" x14ac:dyDescent="0.4">
      <c r="A57" s="4"/>
      <c r="B57" s="17" t="s">
        <v>52</v>
      </c>
      <c r="C57" s="6"/>
      <c r="D57" s="6"/>
      <c r="E57" s="6"/>
      <c r="F57" s="4"/>
      <c r="G57" s="11">
        <f>G53+G56</f>
        <v>12</v>
      </c>
    </row>
    <row r="58" spans="1:7" x14ac:dyDescent="0.4">
      <c r="A58" s="98" t="s">
        <v>61</v>
      </c>
      <c r="B58" s="99"/>
      <c r="C58" s="99"/>
      <c r="D58" s="99"/>
      <c r="E58" s="99"/>
      <c r="F58" s="99"/>
      <c r="G58" s="100"/>
    </row>
    <row r="59" spans="1:7" x14ac:dyDescent="0.4">
      <c r="A59" s="4">
        <v>1</v>
      </c>
      <c r="B59" s="5" t="s">
        <v>46</v>
      </c>
      <c r="C59" s="6">
        <v>111225</v>
      </c>
      <c r="D59" s="6" t="s">
        <v>18</v>
      </c>
      <c r="E59" s="6" t="s">
        <v>35</v>
      </c>
      <c r="F59" s="7" t="s">
        <v>10</v>
      </c>
      <c r="G59" s="6">
        <v>1</v>
      </c>
    </row>
    <row r="60" spans="1:7" x14ac:dyDescent="0.4">
      <c r="A60" s="37" t="s">
        <v>62</v>
      </c>
      <c r="B60" s="38" t="s">
        <v>48</v>
      </c>
      <c r="C60" s="39">
        <v>242201</v>
      </c>
      <c r="D60" s="40" t="s">
        <v>18</v>
      </c>
      <c r="E60" s="40" t="s">
        <v>18</v>
      </c>
      <c r="F60" s="41" t="s">
        <v>10</v>
      </c>
      <c r="G60" s="40">
        <v>1</v>
      </c>
    </row>
    <row r="61" spans="1:7" x14ac:dyDescent="0.4">
      <c r="A61" s="42" t="s">
        <v>63</v>
      </c>
      <c r="B61" s="8" t="s">
        <v>48</v>
      </c>
      <c r="C61" s="6">
        <v>242201</v>
      </c>
      <c r="D61" s="9" t="s">
        <v>18</v>
      </c>
      <c r="E61" s="9" t="s">
        <v>41</v>
      </c>
      <c r="F61" s="7" t="s">
        <v>10</v>
      </c>
      <c r="G61" s="9">
        <v>1</v>
      </c>
    </row>
    <row r="62" spans="1:7" x14ac:dyDescent="0.4">
      <c r="A62" s="7" t="s">
        <v>20</v>
      </c>
      <c r="B62" s="8" t="s">
        <v>48</v>
      </c>
      <c r="C62" s="6">
        <v>242201</v>
      </c>
      <c r="D62" s="9" t="s">
        <v>18</v>
      </c>
      <c r="E62" s="7" t="s">
        <v>10</v>
      </c>
      <c r="F62" s="7" t="s">
        <v>30</v>
      </c>
      <c r="G62" s="9">
        <v>1</v>
      </c>
    </row>
    <row r="63" spans="1:7" x14ac:dyDescent="0.4">
      <c r="A63" s="43"/>
      <c r="B63" s="44" t="s">
        <v>23</v>
      </c>
      <c r="C63" s="45"/>
      <c r="D63" s="36"/>
      <c r="E63" s="36"/>
      <c r="F63" s="46"/>
      <c r="G63" s="36">
        <f>SUM(G59:G62)</f>
        <v>4</v>
      </c>
    </row>
    <row r="64" spans="1:7" x14ac:dyDescent="0.4">
      <c r="A64" s="98" t="s">
        <v>64</v>
      </c>
      <c r="B64" s="99"/>
      <c r="C64" s="99"/>
      <c r="D64" s="99"/>
      <c r="E64" s="99"/>
      <c r="F64" s="99"/>
      <c r="G64" s="100"/>
    </row>
    <row r="65" spans="1:7" x14ac:dyDescent="0.4">
      <c r="A65" s="37" t="s">
        <v>65</v>
      </c>
      <c r="B65" s="38" t="s">
        <v>48</v>
      </c>
      <c r="C65" s="39">
        <v>242201</v>
      </c>
      <c r="D65" s="40" t="s">
        <v>18</v>
      </c>
      <c r="E65" s="40" t="s">
        <v>18</v>
      </c>
      <c r="F65" s="41" t="s">
        <v>10</v>
      </c>
      <c r="G65" s="40">
        <v>1</v>
      </c>
    </row>
    <row r="66" spans="1:7" x14ac:dyDescent="0.4">
      <c r="A66" s="16"/>
      <c r="B66" s="44" t="s">
        <v>42</v>
      </c>
      <c r="C66" s="6"/>
      <c r="D66" s="9"/>
      <c r="E66" s="9"/>
      <c r="F66" s="7"/>
      <c r="G66" s="36">
        <f>SUM(G65:G65)</f>
        <v>1</v>
      </c>
    </row>
    <row r="67" spans="1:7" x14ac:dyDescent="0.4">
      <c r="A67" s="98" t="s">
        <v>66</v>
      </c>
      <c r="B67" s="99"/>
      <c r="C67" s="99"/>
      <c r="D67" s="99"/>
      <c r="E67" s="99"/>
      <c r="F67" s="99"/>
      <c r="G67" s="100"/>
    </row>
    <row r="68" spans="1:7" ht="48.6" x14ac:dyDescent="0.4">
      <c r="A68" s="7" t="s">
        <v>65</v>
      </c>
      <c r="B68" s="8" t="s">
        <v>67</v>
      </c>
      <c r="C68" s="6">
        <v>712609</v>
      </c>
      <c r="D68" s="9" t="s">
        <v>58</v>
      </c>
      <c r="E68" s="7" t="s">
        <v>10</v>
      </c>
      <c r="F68" s="7" t="s">
        <v>68</v>
      </c>
      <c r="G68" s="9">
        <v>1</v>
      </c>
    </row>
    <row r="69" spans="1:7" x14ac:dyDescent="0.4">
      <c r="A69" s="7" t="s">
        <v>62</v>
      </c>
      <c r="B69" s="8" t="s">
        <v>69</v>
      </c>
      <c r="C69" s="6">
        <v>752201</v>
      </c>
      <c r="D69" s="9" t="s">
        <v>58</v>
      </c>
      <c r="E69" s="7" t="s">
        <v>10</v>
      </c>
      <c r="F69" s="7" t="s">
        <v>70</v>
      </c>
      <c r="G69" s="9">
        <v>1</v>
      </c>
    </row>
    <row r="70" spans="1:7" x14ac:dyDescent="0.4">
      <c r="A70" s="7" t="s">
        <v>63</v>
      </c>
      <c r="B70" s="29" t="s">
        <v>71</v>
      </c>
      <c r="C70" s="6">
        <v>741307</v>
      </c>
      <c r="D70" s="9" t="s">
        <v>58</v>
      </c>
      <c r="E70" s="7" t="s">
        <v>10</v>
      </c>
      <c r="F70" s="7" t="s">
        <v>70</v>
      </c>
      <c r="G70" s="9">
        <v>1</v>
      </c>
    </row>
    <row r="71" spans="1:7" ht="32.4" x14ac:dyDescent="0.4">
      <c r="A71" s="7" t="s">
        <v>20</v>
      </c>
      <c r="B71" s="8" t="s">
        <v>72</v>
      </c>
      <c r="C71" s="6">
        <v>732213</v>
      </c>
      <c r="D71" s="9" t="s">
        <v>58</v>
      </c>
      <c r="E71" s="7" t="s">
        <v>10</v>
      </c>
      <c r="F71" s="7" t="s">
        <v>68</v>
      </c>
      <c r="G71" s="9">
        <v>1</v>
      </c>
    </row>
    <row r="72" spans="1:7" x14ac:dyDescent="0.4">
      <c r="A72" s="7" t="s">
        <v>73</v>
      </c>
      <c r="B72" s="8" t="s">
        <v>74</v>
      </c>
      <c r="C72" s="6">
        <v>962101</v>
      </c>
      <c r="D72" s="9" t="s">
        <v>58</v>
      </c>
      <c r="E72" s="7" t="s">
        <v>10</v>
      </c>
      <c r="F72" s="9" t="s">
        <v>10</v>
      </c>
      <c r="G72" s="9">
        <v>1</v>
      </c>
    </row>
    <row r="73" spans="1:7" x14ac:dyDescent="0.4">
      <c r="A73" s="7" t="s">
        <v>75</v>
      </c>
      <c r="B73" s="29" t="s">
        <v>76</v>
      </c>
      <c r="C73" s="6">
        <v>832201</v>
      </c>
      <c r="D73" s="9" t="s">
        <v>58</v>
      </c>
      <c r="E73" s="7" t="s">
        <v>10</v>
      </c>
      <c r="F73" s="7" t="s">
        <v>70</v>
      </c>
      <c r="G73" s="9">
        <v>8</v>
      </c>
    </row>
    <row r="74" spans="1:7" x14ac:dyDescent="0.4">
      <c r="A74" s="4" t="s">
        <v>77</v>
      </c>
      <c r="B74" s="29" t="s">
        <v>78</v>
      </c>
      <c r="C74" s="6">
        <v>911201</v>
      </c>
      <c r="D74" s="9" t="s">
        <v>58</v>
      </c>
      <c r="E74" s="7" t="s">
        <v>10</v>
      </c>
      <c r="F74" s="9" t="s">
        <v>10</v>
      </c>
      <c r="G74" s="9">
        <v>8</v>
      </c>
    </row>
    <row r="75" spans="1:7" x14ac:dyDescent="0.4">
      <c r="A75" s="4"/>
      <c r="B75" s="31" t="s">
        <v>42</v>
      </c>
      <c r="C75" s="6"/>
      <c r="D75" s="9"/>
      <c r="E75" s="9"/>
      <c r="F75" s="7"/>
      <c r="G75" s="36">
        <f>SUM(G68:G74)</f>
        <v>21</v>
      </c>
    </row>
    <row r="76" spans="1:7" x14ac:dyDescent="0.4">
      <c r="A76" s="4"/>
      <c r="B76" s="10" t="s">
        <v>52</v>
      </c>
      <c r="C76" s="6"/>
      <c r="D76" s="6"/>
      <c r="E76" s="6"/>
      <c r="F76" s="4"/>
      <c r="G76" s="47">
        <f>G75+G66+G63</f>
        <v>26</v>
      </c>
    </row>
    <row r="77" spans="1:7" x14ac:dyDescent="0.4">
      <c r="A77" s="48"/>
      <c r="B77" s="1" t="s">
        <v>79</v>
      </c>
      <c r="C77" s="13"/>
      <c r="D77" s="13"/>
      <c r="E77" s="13"/>
      <c r="F77" s="14"/>
      <c r="G77" s="28">
        <f>G76+G57+G49+G42+G36</f>
        <v>65</v>
      </c>
    </row>
    <row r="78" spans="1:7" x14ac:dyDescent="0.4">
      <c r="A78" s="112" t="s">
        <v>80</v>
      </c>
      <c r="B78" s="113"/>
      <c r="C78" s="113"/>
      <c r="D78" s="113"/>
      <c r="E78" s="113"/>
      <c r="F78" s="113"/>
      <c r="G78" s="114"/>
    </row>
    <row r="79" spans="1:7" x14ac:dyDescent="0.4">
      <c r="A79" s="4">
        <v>1</v>
      </c>
      <c r="B79" s="5" t="s">
        <v>81</v>
      </c>
      <c r="C79" s="6">
        <v>111207</v>
      </c>
      <c r="D79" s="6" t="s">
        <v>18</v>
      </c>
      <c r="E79" s="6" t="s">
        <v>35</v>
      </c>
      <c r="F79" s="6" t="s">
        <v>10</v>
      </c>
      <c r="G79" s="6">
        <v>1</v>
      </c>
    </row>
    <row r="80" spans="1:7" x14ac:dyDescent="0.4">
      <c r="A80" s="5"/>
      <c r="B80" s="10" t="s">
        <v>23</v>
      </c>
      <c r="C80" s="6"/>
      <c r="D80" s="6"/>
      <c r="E80" s="6"/>
      <c r="F80" s="6"/>
      <c r="G80" s="11">
        <v>1</v>
      </c>
    </row>
    <row r="81" spans="1:7" x14ac:dyDescent="0.4">
      <c r="A81" s="98" t="s">
        <v>82</v>
      </c>
      <c r="B81" s="99"/>
      <c r="C81" s="99"/>
      <c r="D81" s="99"/>
      <c r="E81" s="99"/>
      <c r="F81" s="99"/>
      <c r="G81" s="100"/>
    </row>
    <row r="82" spans="1:7" x14ac:dyDescent="0.4">
      <c r="A82" s="4">
        <v>1</v>
      </c>
      <c r="B82" s="5" t="s">
        <v>46</v>
      </c>
      <c r="C82" s="6">
        <v>111225</v>
      </c>
      <c r="D82" s="6" t="s">
        <v>18</v>
      </c>
      <c r="E82" s="6" t="s">
        <v>35</v>
      </c>
      <c r="F82" s="6" t="s">
        <v>10</v>
      </c>
      <c r="G82" s="6">
        <v>1</v>
      </c>
    </row>
    <row r="83" spans="1:7" x14ac:dyDescent="0.4">
      <c r="A83" s="7" t="s">
        <v>83</v>
      </c>
      <c r="B83" s="8" t="s">
        <v>84</v>
      </c>
      <c r="C83" s="6">
        <v>261103</v>
      </c>
      <c r="D83" s="9" t="s">
        <v>18</v>
      </c>
      <c r="E83" s="9" t="s">
        <v>18</v>
      </c>
      <c r="F83" s="7" t="s">
        <v>10</v>
      </c>
      <c r="G83" s="9">
        <v>9</v>
      </c>
    </row>
    <row r="84" spans="1:7" x14ac:dyDescent="0.4">
      <c r="A84" s="7" t="s">
        <v>85</v>
      </c>
      <c r="B84" s="8" t="s">
        <v>84</v>
      </c>
      <c r="C84" s="6">
        <v>261103</v>
      </c>
      <c r="D84" s="9" t="s">
        <v>18</v>
      </c>
      <c r="E84" s="9" t="s">
        <v>41</v>
      </c>
      <c r="F84" s="7" t="s">
        <v>10</v>
      </c>
      <c r="G84" s="9">
        <v>2</v>
      </c>
    </row>
    <row r="85" spans="1:7" x14ac:dyDescent="0.4">
      <c r="A85" s="4" t="s">
        <v>86</v>
      </c>
      <c r="B85" s="5" t="s">
        <v>48</v>
      </c>
      <c r="C85" s="6">
        <v>242201</v>
      </c>
      <c r="D85" s="6" t="s">
        <v>18</v>
      </c>
      <c r="E85" s="6" t="s">
        <v>18</v>
      </c>
      <c r="F85" s="6" t="s">
        <v>10</v>
      </c>
      <c r="G85" s="6">
        <v>2</v>
      </c>
    </row>
    <row r="86" spans="1:7" x14ac:dyDescent="0.4">
      <c r="A86" s="4"/>
      <c r="B86" s="10" t="s">
        <v>52</v>
      </c>
      <c r="C86" s="6"/>
      <c r="D86" s="6"/>
      <c r="E86" s="6"/>
      <c r="F86" s="4"/>
      <c r="G86" s="11">
        <f>SUM(G82:G85)</f>
        <v>14</v>
      </c>
    </row>
    <row r="87" spans="1:7" x14ac:dyDescent="0.4">
      <c r="A87" s="98" t="s">
        <v>87</v>
      </c>
      <c r="B87" s="99"/>
      <c r="C87" s="99"/>
      <c r="D87" s="99"/>
      <c r="E87" s="99"/>
      <c r="F87" s="99"/>
      <c r="G87" s="100"/>
    </row>
    <row r="88" spans="1:7" x14ac:dyDescent="0.4">
      <c r="A88" s="49" t="s">
        <v>65</v>
      </c>
      <c r="B88" s="50" t="s">
        <v>46</v>
      </c>
      <c r="C88" s="51">
        <v>111225</v>
      </c>
      <c r="D88" s="52" t="s">
        <v>18</v>
      </c>
      <c r="E88" s="52" t="s">
        <v>35</v>
      </c>
      <c r="F88" s="7" t="s">
        <v>10</v>
      </c>
      <c r="G88" s="52">
        <v>1</v>
      </c>
    </row>
    <row r="89" spans="1:7" x14ac:dyDescent="0.4">
      <c r="A89" s="4" t="s">
        <v>88</v>
      </c>
      <c r="B89" s="5" t="s">
        <v>48</v>
      </c>
      <c r="C89" s="6">
        <v>242201</v>
      </c>
      <c r="D89" s="6" t="s">
        <v>18</v>
      </c>
      <c r="E89" s="6" t="s">
        <v>18</v>
      </c>
      <c r="F89" s="7" t="s">
        <v>10</v>
      </c>
      <c r="G89" s="6">
        <v>3</v>
      </c>
    </row>
    <row r="90" spans="1:7" ht="17.25" customHeight="1" x14ac:dyDescent="0.4">
      <c r="A90" s="4" t="s">
        <v>73</v>
      </c>
      <c r="B90" s="5" t="s">
        <v>48</v>
      </c>
      <c r="C90" s="6">
        <v>242201</v>
      </c>
      <c r="D90" s="6" t="s">
        <v>18</v>
      </c>
      <c r="E90" s="6" t="s">
        <v>41</v>
      </c>
      <c r="F90" s="7" t="s">
        <v>10</v>
      </c>
      <c r="G90" s="6">
        <v>1</v>
      </c>
    </row>
    <row r="91" spans="1:7" ht="17.25" customHeight="1" x14ac:dyDescent="0.4">
      <c r="A91" s="4" t="s">
        <v>89</v>
      </c>
      <c r="B91" s="5" t="s">
        <v>90</v>
      </c>
      <c r="C91" s="53">
        <v>242203</v>
      </c>
      <c r="D91" s="6" t="s">
        <v>18</v>
      </c>
      <c r="E91" s="7" t="s">
        <v>10</v>
      </c>
      <c r="F91" s="4" t="s">
        <v>30</v>
      </c>
      <c r="G91" s="6">
        <v>1</v>
      </c>
    </row>
    <row r="92" spans="1:7" x14ac:dyDescent="0.4">
      <c r="A92" s="4"/>
      <c r="B92" s="54" t="s">
        <v>26</v>
      </c>
      <c r="C92" s="6"/>
      <c r="D92" s="6"/>
      <c r="E92" s="6"/>
      <c r="F92" s="4"/>
      <c r="G92" s="11">
        <f>SUM(G88:G91)</f>
        <v>6</v>
      </c>
    </row>
    <row r="93" spans="1:7" x14ac:dyDescent="0.4">
      <c r="A93" s="98" t="s">
        <v>91</v>
      </c>
      <c r="B93" s="99"/>
      <c r="C93" s="99"/>
      <c r="D93" s="99"/>
      <c r="E93" s="99"/>
      <c r="F93" s="99"/>
      <c r="G93" s="100"/>
    </row>
    <row r="94" spans="1:7" x14ac:dyDescent="0.4">
      <c r="A94" s="42" t="s">
        <v>65</v>
      </c>
      <c r="B94" s="55" t="s">
        <v>90</v>
      </c>
      <c r="C94" s="53">
        <v>242203</v>
      </c>
      <c r="D94" s="53" t="s">
        <v>18</v>
      </c>
      <c r="E94" s="56" t="s">
        <v>10</v>
      </c>
      <c r="F94" s="57" t="s">
        <v>19</v>
      </c>
      <c r="G94" s="53">
        <v>1</v>
      </c>
    </row>
    <row r="95" spans="1:7" x14ac:dyDescent="0.4">
      <c r="A95" s="57" t="s">
        <v>11</v>
      </c>
      <c r="B95" s="55" t="s">
        <v>90</v>
      </c>
      <c r="C95" s="53">
        <v>242203</v>
      </c>
      <c r="D95" s="53" t="s">
        <v>18</v>
      </c>
      <c r="E95" s="56" t="s">
        <v>10</v>
      </c>
      <c r="F95" s="57" t="s">
        <v>92</v>
      </c>
      <c r="G95" s="53">
        <v>2</v>
      </c>
    </row>
    <row r="96" spans="1:7" x14ac:dyDescent="0.4">
      <c r="A96" s="57" t="s">
        <v>93</v>
      </c>
      <c r="B96" s="55" t="s">
        <v>90</v>
      </c>
      <c r="C96" s="53">
        <v>242203</v>
      </c>
      <c r="D96" s="53" t="s">
        <v>18</v>
      </c>
      <c r="E96" s="56" t="s">
        <v>10</v>
      </c>
      <c r="F96" s="57" t="s">
        <v>30</v>
      </c>
      <c r="G96" s="53">
        <v>2</v>
      </c>
    </row>
    <row r="97" spans="1:7" x14ac:dyDescent="0.4">
      <c r="A97" s="58" t="s">
        <v>89</v>
      </c>
      <c r="B97" s="59" t="s">
        <v>21</v>
      </c>
      <c r="C97" s="39">
        <v>331309</v>
      </c>
      <c r="D97" s="39" t="s">
        <v>22</v>
      </c>
      <c r="E97" s="60"/>
      <c r="F97" s="61" t="s">
        <v>68</v>
      </c>
      <c r="G97" s="60">
        <v>1</v>
      </c>
    </row>
    <row r="98" spans="1:7" x14ac:dyDescent="0.4">
      <c r="A98" s="62"/>
      <c r="B98" s="10" t="s">
        <v>23</v>
      </c>
      <c r="C98" s="39"/>
      <c r="D98" s="39"/>
      <c r="E98" s="39"/>
      <c r="F98" s="41"/>
      <c r="G98" s="63">
        <f>SUM(G94:G97)</f>
        <v>6</v>
      </c>
    </row>
    <row r="99" spans="1:7" x14ac:dyDescent="0.4">
      <c r="A99" s="98" t="s">
        <v>193</v>
      </c>
      <c r="B99" s="99"/>
      <c r="C99" s="99"/>
      <c r="D99" s="99"/>
      <c r="E99" s="99"/>
      <c r="F99" s="99"/>
      <c r="G99" s="100"/>
    </row>
    <row r="100" spans="1:7" x14ac:dyDescent="0.4">
      <c r="A100" s="4" t="s">
        <v>94</v>
      </c>
      <c r="B100" s="5" t="s">
        <v>48</v>
      </c>
      <c r="C100" s="6">
        <v>242201</v>
      </c>
      <c r="D100" s="6" t="s">
        <v>18</v>
      </c>
      <c r="E100" s="6" t="s">
        <v>18</v>
      </c>
      <c r="F100" s="6" t="s">
        <v>10</v>
      </c>
      <c r="G100" s="6">
        <v>2</v>
      </c>
    </row>
    <row r="101" spans="1:7" x14ac:dyDescent="0.4">
      <c r="A101" s="4"/>
      <c r="B101" s="10" t="s">
        <v>26</v>
      </c>
      <c r="C101" s="6"/>
      <c r="D101" s="6"/>
      <c r="E101" s="6"/>
      <c r="F101" s="4"/>
      <c r="G101" s="11">
        <f>SUM(G100:G100)</f>
        <v>2</v>
      </c>
    </row>
    <row r="102" spans="1:7" x14ac:dyDescent="0.4">
      <c r="A102" s="98" t="s">
        <v>194</v>
      </c>
      <c r="B102" s="99"/>
      <c r="C102" s="99"/>
      <c r="D102" s="99"/>
      <c r="E102" s="99"/>
      <c r="F102" s="99"/>
      <c r="G102" s="100"/>
    </row>
    <row r="103" spans="1:7" x14ac:dyDescent="0.4">
      <c r="A103" s="4" t="s">
        <v>16</v>
      </c>
      <c r="B103" s="5" t="s">
        <v>48</v>
      </c>
      <c r="C103" s="6">
        <v>242201</v>
      </c>
      <c r="D103" s="6" t="s">
        <v>18</v>
      </c>
      <c r="E103" s="6" t="s">
        <v>18</v>
      </c>
      <c r="F103" s="6" t="s">
        <v>10</v>
      </c>
      <c r="G103" s="6">
        <v>3</v>
      </c>
    </row>
    <row r="104" spans="1:7" x14ac:dyDescent="0.4">
      <c r="A104" s="4"/>
      <c r="B104" s="10" t="s">
        <v>26</v>
      </c>
      <c r="C104" s="6"/>
      <c r="D104" s="6"/>
      <c r="E104" s="6"/>
      <c r="F104" s="4"/>
      <c r="G104" s="11">
        <f>SUM(G103)</f>
        <v>3</v>
      </c>
    </row>
    <row r="105" spans="1:7" x14ac:dyDescent="0.4">
      <c r="A105" s="4"/>
      <c r="B105" s="10" t="s">
        <v>52</v>
      </c>
      <c r="C105" s="6"/>
      <c r="D105" s="6"/>
      <c r="E105" s="6"/>
      <c r="F105" s="4"/>
      <c r="G105" s="11">
        <f>G104+G101+G98+G92</f>
        <v>17</v>
      </c>
    </row>
    <row r="106" spans="1:7" x14ac:dyDescent="0.4">
      <c r="A106" s="48"/>
      <c r="B106" s="64" t="s">
        <v>95</v>
      </c>
      <c r="C106" s="13"/>
      <c r="D106" s="13"/>
      <c r="E106" s="13"/>
      <c r="F106" s="14"/>
      <c r="G106" s="15">
        <f>G105+G86+G80</f>
        <v>32</v>
      </c>
    </row>
    <row r="107" spans="1:7" ht="17.399999999999999" customHeight="1" x14ac:dyDescent="0.4">
      <c r="A107" s="112" t="s">
        <v>96</v>
      </c>
      <c r="B107" s="113"/>
      <c r="C107" s="113"/>
      <c r="D107" s="113"/>
      <c r="E107" s="113"/>
      <c r="F107" s="113"/>
      <c r="G107" s="114"/>
    </row>
    <row r="108" spans="1:7" x14ac:dyDescent="0.4">
      <c r="A108" s="4">
        <v>1</v>
      </c>
      <c r="B108" s="5" t="s">
        <v>97</v>
      </c>
      <c r="C108" s="6">
        <v>122301</v>
      </c>
      <c r="D108" s="6" t="s">
        <v>18</v>
      </c>
      <c r="E108" s="6" t="s">
        <v>35</v>
      </c>
      <c r="F108" s="6" t="s">
        <v>10</v>
      </c>
      <c r="G108" s="6">
        <v>1</v>
      </c>
    </row>
    <row r="109" spans="1:7" x14ac:dyDescent="0.4">
      <c r="A109" s="5"/>
      <c r="B109" s="10" t="s">
        <v>23</v>
      </c>
      <c r="C109" s="6"/>
      <c r="D109" s="6"/>
      <c r="E109" s="6"/>
      <c r="F109" s="6"/>
      <c r="G109" s="11">
        <v>1</v>
      </c>
    </row>
    <row r="110" spans="1:7" x14ac:dyDescent="0.4">
      <c r="A110" s="98" t="s">
        <v>98</v>
      </c>
      <c r="B110" s="99"/>
      <c r="C110" s="99"/>
      <c r="D110" s="99"/>
      <c r="E110" s="99"/>
      <c r="F110" s="99"/>
      <c r="G110" s="100"/>
    </row>
    <row r="111" spans="1:7" x14ac:dyDescent="0.4">
      <c r="A111" s="4">
        <v>1</v>
      </c>
      <c r="B111" s="5" t="s">
        <v>46</v>
      </c>
      <c r="C111" s="6">
        <v>111225</v>
      </c>
      <c r="D111" s="6" t="s">
        <v>18</v>
      </c>
      <c r="E111" s="6" t="s">
        <v>35</v>
      </c>
      <c r="F111" s="6" t="s">
        <v>10</v>
      </c>
      <c r="G111" s="6">
        <v>1</v>
      </c>
    </row>
    <row r="112" spans="1:7" x14ac:dyDescent="0.4">
      <c r="A112" s="7" t="s">
        <v>118</v>
      </c>
      <c r="B112" s="8" t="s">
        <v>48</v>
      </c>
      <c r="C112" s="6">
        <v>242201</v>
      </c>
      <c r="D112" s="9" t="s">
        <v>18</v>
      </c>
      <c r="E112" s="9" t="s">
        <v>18</v>
      </c>
      <c r="F112" s="7" t="s">
        <v>10</v>
      </c>
      <c r="G112" s="9">
        <v>7</v>
      </c>
    </row>
    <row r="113" spans="1:7" x14ac:dyDescent="0.4">
      <c r="A113" s="7" t="s">
        <v>189</v>
      </c>
      <c r="B113" s="8" t="s">
        <v>48</v>
      </c>
      <c r="C113" s="6">
        <v>242201</v>
      </c>
      <c r="D113" s="9" t="s">
        <v>18</v>
      </c>
      <c r="E113" s="9" t="s">
        <v>41</v>
      </c>
      <c r="F113" s="7" t="s">
        <v>10</v>
      </c>
      <c r="G113" s="9">
        <v>2</v>
      </c>
    </row>
    <row r="114" spans="1:7" x14ac:dyDescent="0.4">
      <c r="A114" s="4"/>
      <c r="B114" s="65" t="s">
        <v>23</v>
      </c>
      <c r="C114" s="6"/>
      <c r="D114" s="6"/>
      <c r="E114" s="6"/>
      <c r="F114" s="4"/>
      <c r="G114" s="45">
        <f>SUM(G111:G113)</f>
        <v>10</v>
      </c>
    </row>
    <row r="115" spans="1:7" x14ac:dyDescent="0.4">
      <c r="A115" s="98" t="s">
        <v>101</v>
      </c>
      <c r="B115" s="99"/>
      <c r="C115" s="99"/>
      <c r="D115" s="99"/>
      <c r="E115" s="99"/>
      <c r="F115" s="99"/>
      <c r="G115" s="100"/>
    </row>
    <row r="116" spans="1:7" x14ac:dyDescent="0.4">
      <c r="A116" s="42" t="s">
        <v>65</v>
      </c>
      <c r="B116" s="5" t="s">
        <v>48</v>
      </c>
      <c r="C116" s="6">
        <v>242201</v>
      </c>
      <c r="D116" s="6" t="s">
        <v>18</v>
      </c>
      <c r="E116" s="6" t="s">
        <v>18</v>
      </c>
      <c r="F116" s="6" t="s">
        <v>10</v>
      </c>
      <c r="G116" s="6">
        <v>1</v>
      </c>
    </row>
    <row r="117" spans="1:7" x14ac:dyDescent="0.4">
      <c r="A117" s="4" t="s">
        <v>11</v>
      </c>
      <c r="B117" s="5" t="s">
        <v>48</v>
      </c>
      <c r="C117" s="6">
        <v>242201</v>
      </c>
      <c r="D117" s="6" t="s">
        <v>18</v>
      </c>
      <c r="E117" s="6" t="s">
        <v>51</v>
      </c>
      <c r="F117" s="6" t="s">
        <v>10</v>
      </c>
      <c r="G117" s="6">
        <v>2</v>
      </c>
    </row>
    <row r="118" spans="1:7" x14ac:dyDescent="0.4">
      <c r="A118" s="4"/>
      <c r="B118" s="65" t="s">
        <v>23</v>
      </c>
      <c r="C118" s="6"/>
      <c r="D118" s="6"/>
      <c r="E118" s="6"/>
      <c r="F118" s="4"/>
      <c r="G118" s="45">
        <f>SUM(G116:G117)</f>
        <v>3</v>
      </c>
    </row>
    <row r="119" spans="1:7" x14ac:dyDescent="0.4">
      <c r="A119" s="42"/>
      <c r="B119" s="17" t="s">
        <v>52</v>
      </c>
      <c r="C119" s="32"/>
      <c r="D119" s="32"/>
      <c r="E119" s="32"/>
      <c r="F119" s="66"/>
      <c r="G119" s="67">
        <f>G114+G118</f>
        <v>13</v>
      </c>
    </row>
    <row r="120" spans="1:7" x14ac:dyDescent="0.4">
      <c r="A120" s="98" t="s">
        <v>102</v>
      </c>
      <c r="B120" s="99"/>
      <c r="C120" s="99"/>
      <c r="D120" s="99"/>
      <c r="E120" s="99"/>
      <c r="F120" s="99"/>
      <c r="G120" s="100"/>
    </row>
    <row r="121" spans="1:7" x14ac:dyDescent="0.4">
      <c r="A121" s="4">
        <v>1</v>
      </c>
      <c r="B121" s="5" t="s">
        <v>46</v>
      </c>
      <c r="C121" s="6">
        <v>111225</v>
      </c>
      <c r="D121" s="6" t="s">
        <v>18</v>
      </c>
      <c r="E121" s="6" t="s">
        <v>35</v>
      </c>
      <c r="F121" s="6" t="s">
        <v>10</v>
      </c>
      <c r="G121" s="6">
        <v>1</v>
      </c>
    </row>
    <row r="122" spans="1:7" x14ac:dyDescent="0.4">
      <c r="A122" s="7" t="s">
        <v>99</v>
      </c>
      <c r="B122" s="8" t="s">
        <v>48</v>
      </c>
      <c r="C122" s="6">
        <v>242201</v>
      </c>
      <c r="D122" s="9" t="s">
        <v>18</v>
      </c>
      <c r="E122" s="9" t="s">
        <v>18</v>
      </c>
      <c r="F122" s="7" t="s">
        <v>10</v>
      </c>
      <c r="G122" s="9">
        <v>6</v>
      </c>
    </row>
    <row r="123" spans="1:7" ht="15.75" customHeight="1" x14ac:dyDescent="0.4">
      <c r="A123" s="7" t="s">
        <v>103</v>
      </c>
      <c r="B123" s="8" t="s">
        <v>48</v>
      </c>
      <c r="C123" s="6">
        <v>242201</v>
      </c>
      <c r="D123" s="9" t="s">
        <v>18</v>
      </c>
      <c r="E123" s="9" t="s">
        <v>41</v>
      </c>
      <c r="F123" s="7" t="s">
        <v>10</v>
      </c>
      <c r="G123" s="9">
        <v>1</v>
      </c>
    </row>
    <row r="124" spans="1:7" x14ac:dyDescent="0.4">
      <c r="A124" s="7" t="s">
        <v>40</v>
      </c>
      <c r="B124" s="8" t="s">
        <v>48</v>
      </c>
      <c r="C124" s="6">
        <v>242201</v>
      </c>
      <c r="D124" s="9" t="s">
        <v>18</v>
      </c>
      <c r="E124" s="9" t="s">
        <v>51</v>
      </c>
      <c r="F124" s="7" t="s">
        <v>10</v>
      </c>
      <c r="G124" s="9">
        <v>1</v>
      </c>
    </row>
    <row r="125" spans="1:7" x14ac:dyDescent="0.4">
      <c r="A125" s="7"/>
      <c r="B125" s="10" t="s">
        <v>52</v>
      </c>
      <c r="C125" s="6"/>
      <c r="D125" s="9"/>
      <c r="E125" s="9"/>
      <c r="F125" s="7"/>
      <c r="G125" s="3">
        <f>SUM(G121:G124)</f>
        <v>9</v>
      </c>
    </row>
    <row r="126" spans="1:7" x14ac:dyDescent="0.4">
      <c r="A126" s="98" t="s">
        <v>104</v>
      </c>
      <c r="B126" s="99"/>
      <c r="C126" s="99"/>
      <c r="D126" s="99"/>
      <c r="E126" s="99"/>
      <c r="F126" s="99"/>
      <c r="G126" s="100"/>
    </row>
    <row r="127" spans="1:7" ht="16.2" customHeight="1" x14ac:dyDescent="0.4">
      <c r="A127" s="7" t="s">
        <v>54</v>
      </c>
      <c r="B127" s="8" t="s">
        <v>48</v>
      </c>
      <c r="C127" s="6">
        <v>242201</v>
      </c>
      <c r="D127" s="9" t="s">
        <v>18</v>
      </c>
      <c r="E127" s="9" t="s">
        <v>18</v>
      </c>
      <c r="F127" s="7" t="s">
        <v>10</v>
      </c>
      <c r="G127" s="9">
        <v>3</v>
      </c>
    </row>
    <row r="128" spans="1:7" x14ac:dyDescent="0.4">
      <c r="A128" s="7"/>
      <c r="B128" s="31" t="s">
        <v>23</v>
      </c>
      <c r="C128" s="6"/>
      <c r="D128" s="9"/>
      <c r="E128" s="9"/>
      <c r="F128" s="7"/>
      <c r="G128" s="3">
        <f>SUM(G127)</f>
        <v>3</v>
      </c>
    </row>
    <row r="129" spans="1:7" x14ac:dyDescent="0.4">
      <c r="A129" s="4"/>
      <c r="B129" s="17" t="s">
        <v>52</v>
      </c>
      <c r="C129" s="6"/>
      <c r="D129" s="6"/>
      <c r="E129" s="6"/>
      <c r="F129" s="4"/>
      <c r="G129" s="11">
        <f>SUM(G125+G128)</f>
        <v>12</v>
      </c>
    </row>
    <row r="130" spans="1:7" x14ac:dyDescent="0.4">
      <c r="A130" s="115" t="s">
        <v>105</v>
      </c>
      <c r="B130" s="116"/>
      <c r="C130" s="116"/>
      <c r="D130" s="116"/>
      <c r="E130" s="116"/>
      <c r="F130" s="116"/>
      <c r="G130" s="117"/>
    </row>
    <row r="131" spans="1:7" x14ac:dyDescent="0.4">
      <c r="A131" s="4" t="s">
        <v>94</v>
      </c>
      <c r="B131" s="8" t="s">
        <v>48</v>
      </c>
      <c r="C131" s="6">
        <v>242201</v>
      </c>
      <c r="D131" s="9" t="s">
        <v>18</v>
      </c>
      <c r="E131" s="9" t="s">
        <v>18</v>
      </c>
      <c r="F131" s="7" t="s">
        <v>10</v>
      </c>
      <c r="G131" s="6">
        <v>2</v>
      </c>
    </row>
    <row r="132" spans="1:7" x14ac:dyDescent="0.4">
      <c r="A132" s="4" t="s">
        <v>63</v>
      </c>
      <c r="B132" s="5" t="s">
        <v>48</v>
      </c>
      <c r="C132" s="6">
        <v>242201</v>
      </c>
      <c r="D132" s="6" t="s">
        <v>18</v>
      </c>
      <c r="E132" s="6" t="s">
        <v>41</v>
      </c>
      <c r="F132" s="6" t="s">
        <v>10</v>
      </c>
      <c r="G132" s="6">
        <v>1</v>
      </c>
    </row>
    <row r="133" spans="1:7" x14ac:dyDescent="0.4">
      <c r="A133" s="62" t="s">
        <v>20</v>
      </c>
      <c r="B133" s="8" t="s">
        <v>48</v>
      </c>
      <c r="C133" s="6">
        <v>242201</v>
      </c>
      <c r="D133" s="9" t="s">
        <v>18</v>
      </c>
      <c r="E133" s="9" t="s">
        <v>51</v>
      </c>
      <c r="F133" s="7" t="s">
        <v>10</v>
      </c>
      <c r="G133" s="68">
        <v>1</v>
      </c>
    </row>
    <row r="134" spans="1:7" x14ac:dyDescent="0.4">
      <c r="A134" s="62"/>
      <c r="B134" s="69" t="s">
        <v>23</v>
      </c>
      <c r="C134" s="6"/>
      <c r="D134" s="9"/>
      <c r="E134" s="9"/>
      <c r="F134" s="7"/>
      <c r="G134" s="11">
        <f>SUM(G131:G133)</f>
        <v>4</v>
      </c>
    </row>
    <row r="135" spans="1:7" x14ac:dyDescent="0.4">
      <c r="A135" s="48"/>
      <c r="B135" s="1" t="s">
        <v>106</v>
      </c>
      <c r="C135" s="13"/>
      <c r="D135" s="13"/>
      <c r="E135" s="13"/>
      <c r="F135" s="14"/>
      <c r="G135" s="70">
        <f>G129+G119+G109+G134</f>
        <v>30</v>
      </c>
    </row>
    <row r="136" spans="1:7" x14ac:dyDescent="0.4">
      <c r="A136" s="112" t="s">
        <v>107</v>
      </c>
      <c r="B136" s="113"/>
      <c r="C136" s="113"/>
      <c r="D136" s="113"/>
      <c r="E136" s="113"/>
      <c r="F136" s="113"/>
      <c r="G136" s="114"/>
    </row>
    <row r="137" spans="1:7" x14ac:dyDescent="0.4">
      <c r="A137" s="4">
        <v>1</v>
      </c>
      <c r="B137" s="5" t="s">
        <v>81</v>
      </c>
      <c r="C137" s="6">
        <v>111207</v>
      </c>
      <c r="D137" s="6" t="s">
        <v>18</v>
      </c>
      <c r="E137" s="6" t="s">
        <v>35</v>
      </c>
      <c r="F137" s="6" t="s">
        <v>10</v>
      </c>
      <c r="G137" s="6">
        <v>1</v>
      </c>
    </row>
    <row r="138" spans="1:7" x14ac:dyDescent="0.4">
      <c r="A138" s="5"/>
      <c r="B138" s="10" t="s">
        <v>23</v>
      </c>
      <c r="C138" s="6"/>
      <c r="D138" s="6"/>
      <c r="E138" s="6"/>
      <c r="F138" s="6"/>
      <c r="G138" s="11">
        <f>SUM(G137)</f>
        <v>1</v>
      </c>
    </row>
    <row r="139" spans="1:7" x14ac:dyDescent="0.4">
      <c r="A139" s="98" t="s">
        <v>108</v>
      </c>
      <c r="B139" s="99"/>
      <c r="C139" s="99"/>
      <c r="D139" s="99"/>
      <c r="E139" s="99"/>
      <c r="F139" s="99"/>
      <c r="G139" s="100"/>
    </row>
    <row r="140" spans="1:7" x14ac:dyDescent="0.4">
      <c r="A140" s="4">
        <v>1</v>
      </c>
      <c r="B140" s="5" t="s">
        <v>46</v>
      </c>
      <c r="C140" s="6">
        <v>111225</v>
      </c>
      <c r="D140" s="6" t="s">
        <v>18</v>
      </c>
      <c r="E140" s="6" t="s">
        <v>35</v>
      </c>
      <c r="F140" s="6" t="s">
        <v>10</v>
      </c>
      <c r="G140" s="6">
        <v>1</v>
      </c>
    </row>
    <row r="141" spans="1:7" x14ac:dyDescent="0.4">
      <c r="A141" s="7" t="s">
        <v>99</v>
      </c>
      <c r="B141" s="8" t="s">
        <v>48</v>
      </c>
      <c r="C141" s="6">
        <v>242201</v>
      </c>
      <c r="D141" s="9" t="s">
        <v>18</v>
      </c>
      <c r="E141" s="9" t="s">
        <v>18</v>
      </c>
      <c r="F141" s="7" t="s">
        <v>10</v>
      </c>
      <c r="G141" s="9">
        <v>6</v>
      </c>
    </row>
    <row r="142" spans="1:7" x14ac:dyDescent="0.4">
      <c r="A142" s="7" t="s">
        <v>109</v>
      </c>
      <c r="B142" s="8" t="s">
        <v>110</v>
      </c>
      <c r="C142" s="6">
        <v>242201</v>
      </c>
      <c r="D142" s="9" t="s">
        <v>18</v>
      </c>
      <c r="E142" s="9" t="s">
        <v>18</v>
      </c>
      <c r="F142" s="7" t="s">
        <v>10</v>
      </c>
      <c r="G142" s="9">
        <v>4</v>
      </c>
    </row>
    <row r="143" spans="1:7" x14ac:dyDescent="0.4">
      <c r="A143" s="7" t="s">
        <v>111</v>
      </c>
      <c r="B143" s="8" t="s">
        <v>110</v>
      </c>
      <c r="C143" s="6">
        <v>242201</v>
      </c>
      <c r="D143" s="9" t="s">
        <v>18</v>
      </c>
      <c r="E143" s="9" t="s">
        <v>41</v>
      </c>
      <c r="F143" s="7" t="s">
        <v>10</v>
      </c>
      <c r="G143" s="9">
        <v>1</v>
      </c>
    </row>
    <row r="144" spans="1:7" ht="14.4" customHeight="1" x14ac:dyDescent="0.4">
      <c r="A144" s="7" t="s">
        <v>86</v>
      </c>
      <c r="B144" s="8" t="s">
        <v>110</v>
      </c>
      <c r="C144" s="6">
        <v>242201</v>
      </c>
      <c r="D144" s="9" t="s">
        <v>18</v>
      </c>
      <c r="E144" s="9" t="s">
        <v>51</v>
      </c>
      <c r="F144" s="7" t="s">
        <v>10</v>
      </c>
      <c r="G144" s="9">
        <v>2</v>
      </c>
    </row>
    <row r="145" spans="1:7" x14ac:dyDescent="0.4">
      <c r="A145" s="7" t="s">
        <v>56</v>
      </c>
      <c r="B145" s="8" t="s">
        <v>84</v>
      </c>
      <c r="C145" s="6">
        <v>261103</v>
      </c>
      <c r="D145" s="9" t="s">
        <v>18</v>
      </c>
      <c r="E145" s="9" t="s">
        <v>18</v>
      </c>
      <c r="F145" s="7" t="s">
        <v>10</v>
      </c>
      <c r="G145" s="9">
        <v>1</v>
      </c>
    </row>
    <row r="146" spans="1:7" x14ac:dyDescent="0.4">
      <c r="A146" s="4"/>
      <c r="B146" s="65" t="s">
        <v>23</v>
      </c>
      <c r="C146" s="6"/>
      <c r="D146" s="6"/>
      <c r="E146" s="6"/>
      <c r="F146" s="4"/>
      <c r="G146" s="45">
        <f>SUM(G140:G145)</f>
        <v>15</v>
      </c>
    </row>
    <row r="147" spans="1:7" x14ac:dyDescent="0.4">
      <c r="A147" s="98" t="s">
        <v>112</v>
      </c>
      <c r="B147" s="99"/>
      <c r="C147" s="99"/>
      <c r="D147" s="99"/>
      <c r="E147" s="99"/>
      <c r="F147" s="99"/>
      <c r="G147" s="100"/>
    </row>
    <row r="148" spans="1:7" x14ac:dyDescent="0.4">
      <c r="A148" s="42" t="s">
        <v>113</v>
      </c>
      <c r="B148" s="5" t="s">
        <v>48</v>
      </c>
      <c r="C148" s="6">
        <v>242201</v>
      </c>
      <c r="D148" s="6" t="s">
        <v>18</v>
      </c>
      <c r="E148" s="6" t="s">
        <v>18</v>
      </c>
      <c r="F148" s="6" t="s">
        <v>10</v>
      </c>
      <c r="G148" s="6">
        <v>2</v>
      </c>
    </row>
    <row r="149" spans="1:7" x14ac:dyDescent="0.4">
      <c r="A149" s="4"/>
      <c r="B149" s="65" t="s">
        <v>23</v>
      </c>
      <c r="C149" s="6"/>
      <c r="D149" s="6"/>
      <c r="E149" s="6"/>
      <c r="F149" s="4"/>
      <c r="G149" s="45">
        <f>SUM(G148:G148)</f>
        <v>2</v>
      </c>
    </row>
    <row r="150" spans="1:7" x14ac:dyDescent="0.4">
      <c r="A150" s="42"/>
      <c r="B150" s="17" t="s">
        <v>52</v>
      </c>
      <c r="C150" s="32"/>
      <c r="D150" s="32"/>
      <c r="E150" s="32"/>
      <c r="F150" s="66"/>
      <c r="G150" s="67">
        <f>G146+G149</f>
        <v>17</v>
      </c>
    </row>
    <row r="151" spans="1:7" x14ac:dyDescent="0.4">
      <c r="A151" s="98" t="s">
        <v>114</v>
      </c>
      <c r="B151" s="99"/>
      <c r="C151" s="99"/>
      <c r="D151" s="99"/>
      <c r="E151" s="99"/>
      <c r="F151" s="99"/>
      <c r="G151" s="100"/>
    </row>
    <row r="152" spans="1:7" x14ac:dyDescent="0.4">
      <c r="A152" s="4">
        <v>1</v>
      </c>
      <c r="B152" s="5" t="s">
        <v>46</v>
      </c>
      <c r="C152" s="6">
        <v>111225</v>
      </c>
      <c r="D152" s="6" t="s">
        <v>18</v>
      </c>
      <c r="E152" s="6" t="s">
        <v>35</v>
      </c>
      <c r="F152" s="6" t="s">
        <v>10</v>
      </c>
      <c r="G152" s="6">
        <v>1</v>
      </c>
    </row>
    <row r="153" spans="1:7" x14ac:dyDescent="0.4">
      <c r="A153" s="7" t="s">
        <v>190</v>
      </c>
      <c r="B153" s="8" t="s">
        <v>48</v>
      </c>
      <c r="C153" s="6">
        <v>242201</v>
      </c>
      <c r="D153" s="9" t="s">
        <v>18</v>
      </c>
      <c r="E153" s="9" t="s">
        <v>18</v>
      </c>
      <c r="F153" s="7" t="s">
        <v>10</v>
      </c>
      <c r="G153" s="9">
        <v>10</v>
      </c>
    </row>
    <row r="154" spans="1:7" ht="16.2" customHeight="1" x14ac:dyDescent="0.4">
      <c r="A154" s="7" t="s">
        <v>143</v>
      </c>
      <c r="B154" s="8" t="s">
        <v>48</v>
      </c>
      <c r="C154" s="6">
        <v>242201</v>
      </c>
      <c r="D154" s="9" t="s">
        <v>18</v>
      </c>
      <c r="E154" s="9" t="s">
        <v>41</v>
      </c>
      <c r="F154" s="7" t="s">
        <v>10</v>
      </c>
      <c r="G154" s="9">
        <v>2</v>
      </c>
    </row>
    <row r="155" spans="1:7" x14ac:dyDescent="0.4">
      <c r="A155" s="7" t="s">
        <v>115</v>
      </c>
      <c r="B155" s="8" t="s">
        <v>84</v>
      </c>
      <c r="C155" s="6">
        <v>261103</v>
      </c>
      <c r="D155" s="9" t="s">
        <v>18</v>
      </c>
      <c r="E155" s="9" t="s">
        <v>41</v>
      </c>
      <c r="F155" s="7" t="s">
        <v>10</v>
      </c>
      <c r="G155" s="9">
        <v>1</v>
      </c>
    </row>
    <row r="156" spans="1:7" x14ac:dyDescent="0.4">
      <c r="A156" s="4"/>
      <c r="B156" s="10" t="s">
        <v>52</v>
      </c>
      <c r="C156" s="6"/>
      <c r="D156" s="6"/>
      <c r="E156" s="6"/>
      <c r="F156" s="4"/>
      <c r="G156" s="11">
        <f>SUM(G152:G155)</f>
        <v>14</v>
      </c>
    </row>
    <row r="157" spans="1:7" x14ac:dyDescent="0.4">
      <c r="A157" s="4"/>
      <c r="B157" s="54" t="s">
        <v>79</v>
      </c>
      <c r="C157" s="6"/>
      <c r="D157" s="6"/>
      <c r="E157" s="6"/>
      <c r="F157" s="4"/>
      <c r="G157" s="11">
        <f>G138+G150+G156</f>
        <v>32</v>
      </c>
    </row>
    <row r="158" spans="1:7" x14ac:dyDescent="0.4">
      <c r="A158" s="112" t="s">
        <v>116</v>
      </c>
      <c r="B158" s="113"/>
      <c r="C158" s="113"/>
      <c r="D158" s="113"/>
      <c r="E158" s="113"/>
      <c r="F158" s="113"/>
      <c r="G158" s="114"/>
    </row>
    <row r="159" spans="1:7" x14ac:dyDescent="0.4">
      <c r="A159" s="4" t="s">
        <v>65</v>
      </c>
      <c r="B159" s="5" t="s">
        <v>81</v>
      </c>
      <c r="C159" s="6">
        <v>111207</v>
      </c>
      <c r="D159" s="6" t="s">
        <v>18</v>
      </c>
      <c r="E159" s="6" t="s">
        <v>35</v>
      </c>
      <c r="F159" s="7" t="s">
        <v>10</v>
      </c>
      <c r="G159" s="6">
        <v>1</v>
      </c>
    </row>
    <row r="160" spans="1:7" x14ac:dyDescent="0.4">
      <c r="A160" s="23"/>
      <c r="B160" s="71" t="s">
        <v>23</v>
      </c>
      <c r="C160" s="25"/>
      <c r="D160" s="25"/>
      <c r="E160" s="25"/>
      <c r="F160" s="23"/>
      <c r="G160" s="47">
        <f>SUM(G159)</f>
        <v>1</v>
      </c>
    </row>
    <row r="161" spans="1:7" x14ac:dyDescent="0.4">
      <c r="A161" s="98" t="s">
        <v>117</v>
      </c>
      <c r="B161" s="99"/>
      <c r="C161" s="99"/>
      <c r="D161" s="99"/>
      <c r="E161" s="99"/>
      <c r="F161" s="99"/>
      <c r="G161" s="100"/>
    </row>
    <row r="162" spans="1:7" x14ac:dyDescent="0.4">
      <c r="A162" s="49" t="s">
        <v>65</v>
      </c>
      <c r="B162" s="50" t="s">
        <v>46</v>
      </c>
      <c r="C162" s="52">
        <v>111225</v>
      </c>
      <c r="D162" s="52" t="s">
        <v>18</v>
      </c>
      <c r="E162" s="52" t="s">
        <v>35</v>
      </c>
      <c r="F162" s="7" t="s">
        <v>10</v>
      </c>
      <c r="G162" s="52">
        <v>1</v>
      </c>
    </row>
    <row r="163" spans="1:7" x14ac:dyDescent="0.4">
      <c r="A163" s="4" t="s">
        <v>118</v>
      </c>
      <c r="B163" s="5" t="s">
        <v>48</v>
      </c>
      <c r="C163" s="6">
        <v>242201</v>
      </c>
      <c r="D163" s="6" t="s">
        <v>18</v>
      </c>
      <c r="E163" s="6" t="s">
        <v>18</v>
      </c>
      <c r="F163" s="7" t="s">
        <v>10</v>
      </c>
      <c r="G163" s="6">
        <v>7</v>
      </c>
    </row>
    <row r="164" spans="1:7" x14ac:dyDescent="0.4">
      <c r="A164" s="4" t="s">
        <v>40</v>
      </c>
      <c r="B164" s="5" t="s">
        <v>48</v>
      </c>
      <c r="C164" s="6">
        <v>242201</v>
      </c>
      <c r="D164" s="6" t="s">
        <v>18</v>
      </c>
      <c r="E164" s="6" t="s">
        <v>51</v>
      </c>
      <c r="F164" s="7" t="s">
        <v>10</v>
      </c>
      <c r="G164" s="6">
        <v>1</v>
      </c>
    </row>
    <row r="165" spans="1:7" x14ac:dyDescent="0.4">
      <c r="A165" s="4" t="s">
        <v>49</v>
      </c>
      <c r="B165" s="5" t="s">
        <v>21</v>
      </c>
      <c r="C165" s="6">
        <v>331309</v>
      </c>
      <c r="D165" s="6" t="s">
        <v>22</v>
      </c>
      <c r="E165" s="6" t="s">
        <v>18</v>
      </c>
      <c r="F165" s="7" t="s">
        <v>10</v>
      </c>
      <c r="G165" s="6">
        <v>1</v>
      </c>
    </row>
    <row r="166" spans="1:7" x14ac:dyDescent="0.4">
      <c r="A166" s="4" t="s">
        <v>50</v>
      </c>
      <c r="B166" s="5" t="s">
        <v>90</v>
      </c>
      <c r="C166" s="6">
        <v>242203</v>
      </c>
      <c r="D166" s="6" t="s">
        <v>18</v>
      </c>
      <c r="E166" s="7" t="s">
        <v>10</v>
      </c>
      <c r="F166" s="4" t="s">
        <v>19</v>
      </c>
      <c r="G166" s="6">
        <v>1</v>
      </c>
    </row>
    <row r="167" spans="1:7" x14ac:dyDescent="0.4">
      <c r="A167" s="4" t="s">
        <v>111</v>
      </c>
      <c r="B167" s="72" t="s">
        <v>119</v>
      </c>
      <c r="C167" s="39">
        <v>214202</v>
      </c>
      <c r="D167" s="6" t="s">
        <v>120</v>
      </c>
      <c r="E167" s="7" t="s">
        <v>10</v>
      </c>
      <c r="F167" s="4" t="s">
        <v>19</v>
      </c>
      <c r="G167" s="6">
        <v>1</v>
      </c>
    </row>
    <row r="168" spans="1:7" x14ac:dyDescent="0.4">
      <c r="A168" s="4" t="s">
        <v>55</v>
      </c>
      <c r="B168" s="72" t="s">
        <v>21</v>
      </c>
      <c r="C168" s="6">
        <v>331309</v>
      </c>
      <c r="D168" s="6" t="s">
        <v>22</v>
      </c>
      <c r="E168" s="7" t="s">
        <v>10</v>
      </c>
      <c r="F168" s="4" t="s">
        <v>121</v>
      </c>
      <c r="G168" s="6">
        <v>1</v>
      </c>
    </row>
    <row r="169" spans="1:7" ht="32.4" x14ac:dyDescent="0.4">
      <c r="A169" s="4" t="s">
        <v>115</v>
      </c>
      <c r="B169" s="8" t="s">
        <v>122</v>
      </c>
      <c r="C169" s="6">
        <v>723302</v>
      </c>
      <c r="D169" s="6" t="s">
        <v>58</v>
      </c>
      <c r="E169" s="7" t="s">
        <v>10</v>
      </c>
      <c r="F169" s="4" t="s">
        <v>70</v>
      </c>
      <c r="G169" s="6">
        <v>1</v>
      </c>
    </row>
    <row r="170" spans="1:7" ht="32.4" x14ac:dyDescent="0.4">
      <c r="A170" s="4" t="s">
        <v>56</v>
      </c>
      <c r="B170" s="8" t="s">
        <v>123</v>
      </c>
      <c r="C170" s="6">
        <v>721410</v>
      </c>
      <c r="D170" s="6" t="s">
        <v>58</v>
      </c>
      <c r="E170" s="7" t="s">
        <v>10</v>
      </c>
      <c r="F170" s="4" t="s">
        <v>124</v>
      </c>
      <c r="G170" s="6">
        <v>1</v>
      </c>
    </row>
    <row r="171" spans="1:7" ht="32.4" x14ac:dyDescent="0.4">
      <c r="A171" s="4" t="s">
        <v>125</v>
      </c>
      <c r="B171" s="8" t="s">
        <v>126</v>
      </c>
      <c r="C171" s="6">
        <v>742214</v>
      </c>
      <c r="D171" s="6" t="s">
        <v>58</v>
      </c>
      <c r="E171" s="7" t="s">
        <v>10</v>
      </c>
      <c r="F171" s="4" t="s">
        <v>127</v>
      </c>
      <c r="G171" s="6">
        <v>1</v>
      </c>
    </row>
    <row r="172" spans="1:7" ht="32.4" x14ac:dyDescent="0.4">
      <c r="A172" s="4" t="s">
        <v>128</v>
      </c>
      <c r="B172" s="8" t="s">
        <v>129</v>
      </c>
      <c r="C172" s="6">
        <v>721242</v>
      </c>
      <c r="D172" s="6" t="s">
        <v>58</v>
      </c>
      <c r="E172" s="7" t="s">
        <v>10</v>
      </c>
      <c r="F172" s="4" t="s">
        <v>124</v>
      </c>
      <c r="G172" s="6">
        <v>1</v>
      </c>
    </row>
    <row r="173" spans="1:7" ht="32.4" x14ac:dyDescent="0.4">
      <c r="A173" s="4" t="s">
        <v>130</v>
      </c>
      <c r="B173" s="8" t="s">
        <v>131</v>
      </c>
      <c r="C173" s="6">
        <v>711203</v>
      </c>
      <c r="D173" s="6" t="s">
        <v>58</v>
      </c>
      <c r="E173" s="7" t="s">
        <v>10</v>
      </c>
      <c r="F173" s="4" t="s">
        <v>124</v>
      </c>
      <c r="G173" s="6">
        <v>1</v>
      </c>
    </row>
    <row r="174" spans="1:7" ht="48.6" x14ac:dyDescent="0.4">
      <c r="A174" s="4" t="s">
        <v>132</v>
      </c>
      <c r="B174" s="8" t="s">
        <v>133</v>
      </c>
      <c r="C174" s="6">
        <v>711924</v>
      </c>
      <c r="D174" s="6" t="s">
        <v>58</v>
      </c>
      <c r="E174" s="7" t="s">
        <v>10</v>
      </c>
      <c r="F174" s="4" t="s">
        <v>124</v>
      </c>
      <c r="G174" s="6">
        <v>1</v>
      </c>
    </row>
    <row r="175" spans="1:7" x14ac:dyDescent="0.4">
      <c r="A175" s="4" t="s">
        <v>134</v>
      </c>
      <c r="B175" s="5" t="s">
        <v>135</v>
      </c>
      <c r="C175" s="6">
        <v>931203</v>
      </c>
      <c r="D175" s="6" t="s">
        <v>58</v>
      </c>
      <c r="E175" s="7" t="s">
        <v>10</v>
      </c>
      <c r="F175" s="4" t="s">
        <v>70</v>
      </c>
      <c r="G175" s="6">
        <v>1</v>
      </c>
    </row>
    <row r="176" spans="1:7" x14ac:dyDescent="0.4">
      <c r="A176" s="4" t="s">
        <v>136</v>
      </c>
      <c r="B176" s="5" t="s">
        <v>137</v>
      </c>
      <c r="C176" s="6">
        <v>832201</v>
      </c>
      <c r="D176" s="6" t="s">
        <v>58</v>
      </c>
      <c r="E176" s="7" t="s">
        <v>10</v>
      </c>
      <c r="F176" s="4" t="s">
        <v>70</v>
      </c>
      <c r="G176" s="6">
        <v>7</v>
      </c>
    </row>
    <row r="177" spans="1:7" x14ac:dyDescent="0.4">
      <c r="A177" s="23"/>
      <c r="B177" s="73" t="s">
        <v>52</v>
      </c>
      <c r="C177" s="25"/>
      <c r="D177" s="25"/>
      <c r="E177" s="25"/>
      <c r="F177" s="23"/>
      <c r="G177" s="47">
        <f>SUM(G162:G176)</f>
        <v>27</v>
      </c>
    </row>
    <row r="178" spans="1:7" ht="36" customHeight="1" x14ac:dyDescent="0.4">
      <c r="A178" s="103" t="s">
        <v>201</v>
      </c>
      <c r="B178" s="99"/>
      <c r="C178" s="99"/>
      <c r="D178" s="99"/>
      <c r="E178" s="99"/>
      <c r="F178" s="99"/>
      <c r="G178" s="100"/>
    </row>
    <row r="179" spans="1:7" x14ac:dyDescent="0.4">
      <c r="A179" s="48" t="s">
        <v>138</v>
      </c>
      <c r="B179" s="50" t="s">
        <v>46</v>
      </c>
      <c r="C179" s="52">
        <v>111225</v>
      </c>
      <c r="D179" s="52" t="s">
        <v>18</v>
      </c>
      <c r="E179" s="52" t="s">
        <v>35</v>
      </c>
      <c r="F179" s="7" t="s">
        <v>10</v>
      </c>
      <c r="G179" s="52">
        <v>1</v>
      </c>
    </row>
    <row r="180" spans="1:7" x14ac:dyDescent="0.4">
      <c r="A180" s="4" t="s">
        <v>83</v>
      </c>
      <c r="B180" s="5" t="s">
        <v>48</v>
      </c>
      <c r="C180" s="6">
        <v>242201</v>
      </c>
      <c r="D180" s="6" t="s">
        <v>18</v>
      </c>
      <c r="E180" s="6" t="s">
        <v>18</v>
      </c>
      <c r="F180" s="7" t="s">
        <v>10</v>
      </c>
      <c r="G180" s="6">
        <v>9</v>
      </c>
    </row>
    <row r="181" spans="1:7" x14ac:dyDescent="0.4">
      <c r="A181" s="4" t="s">
        <v>50</v>
      </c>
      <c r="B181" s="5" t="s">
        <v>139</v>
      </c>
      <c r="C181" s="6">
        <v>242204</v>
      </c>
      <c r="D181" s="6" t="s">
        <v>120</v>
      </c>
      <c r="E181" s="6" t="s">
        <v>18</v>
      </c>
      <c r="F181" s="7" t="s">
        <v>10</v>
      </c>
      <c r="G181" s="6">
        <v>1</v>
      </c>
    </row>
    <row r="182" spans="1:7" x14ac:dyDescent="0.4">
      <c r="A182" s="23"/>
      <c r="B182" s="73" t="s">
        <v>52</v>
      </c>
      <c r="C182" s="25"/>
      <c r="D182" s="25"/>
      <c r="E182" s="25"/>
      <c r="F182" s="23"/>
      <c r="G182" s="11">
        <f>SUM(G179:G181)</f>
        <v>11</v>
      </c>
    </row>
    <row r="183" spans="1:7" x14ac:dyDescent="0.4">
      <c r="A183" s="98" t="s">
        <v>140</v>
      </c>
      <c r="B183" s="99"/>
      <c r="C183" s="99"/>
      <c r="D183" s="99"/>
      <c r="E183" s="99"/>
      <c r="F183" s="99"/>
      <c r="G183" s="100"/>
    </row>
    <row r="184" spans="1:7" x14ac:dyDescent="0.4">
      <c r="A184" s="49" t="s">
        <v>65</v>
      </c>
      <c r="B184" s="74" t="s">
        <v>46</v>
      </c>
      <c r="C184" s="52">
        <v>111225</v>
      </c>
      <c r="D184" s="52" t="s">
        <v>18</v>
      </c>
      <c r="E184" s="52" t="s">
        <v>35</v>
      </c>
      <c r="F184" s="7" t="s">
        <v>10</v>
      </c>
      <c r="G184" s="52">
        <v>1</v>
      </c>
    </row>
    <row r="185" spans="1:7" x14ac:dyDescent="0.4">
      <c r="A185" s="4" t="s">
        <v>88</v>
      </c>
      <c r="B185" s="5" t="s">
        <v>48</v>
      </c>
      <c r="C185" s="6">
        <v>242201</v>
      </c>
      <c r="D185" s="6" t="s">
        <v>18</v>
      </c>
      <c r="E185" s="6" t="s">
        <v>18</v>
      </c>
      <c r="F185" s="7" t="s">
        <v>10</v>
      </c>
      <c r="G185" s="6">
        <v>3</v>
      </c>
    </row>
    <row r="186" spans="1:7" x14ac:dyDescent="0.4">
      <c r="A186" s="23" t="s">
        <v>141</v>
      </c>
      <c r="B186" s="5" t="s">
        <v>48</v>
      </c>
      <c r="C186" s="6">
        <v>242201</v>
      </c>
      <c r="D186" s="6" t="s">
        <v>18</v>
      </c>
      <c r="E186" s="6" t="s">
        <v>41</v>
      </c>
      <c r="F186" s="7" t="s">
        <v>10</v>
      </c>
      <c r="G186" s="25">
        <v>2</v>
      </c>
    </row>
    <row r="187" spans="1:7" x14ac:dyDescent="0.4">
      <c r="A187" s="4" t="s">
        <v>142</v>
      </c>
      <c r="B187" s="5" t="s">
        <v>139</v>
      </c>
      <c r="C187" s="6">
        <v>242204</v>
      </c>
      <c r="D187" s="6" t="s">
        <v>120</v>
      </c>
      <c r="E187" s="6" t="s">
        <v>18</v>
      </c>
      <c r="F187" s="7" t="s">
        <v>10</v>
      </c>
      <c r="G187" s="6">
        <v>1</v>
      </c>
    </row>
    <row r="188" spans="1:7" x14ac:dyDescent="0.4">
      <c r="A188" s="4" t="s">
        <v>109</v>
      </c>
      <c r="B188" s="5" t="s">
        <v>76</v>
      </c>
      <c r="C188" s="6">
        <v>832201</v>
      </c>
      <c r="D188" s="6" t="s">
        <v>58</v>
      </c>
      <c r="E188" s="7" t="s">
        <v>10</v>
      </c>
      <c r="F188" s="4" t="s">
        <v>70</v>
      </c>
      <c r="G188" s="6">
        <v>4</v>
      </c>
    </row>
    <row r="189" spans="1:7" ht="32.4" x14ac:dyDescent="0.4">
      <c r="A189" s="4" t="s">
        <v>143</v>
      </c>
      <c r="B189" s="75" t="s">
        <v>144</v>
      </c>
      <c r="C189" s="6">
        <v>721410</v>
      </c>
      <c r="D189" s="6" t="s">
        <v>58</v>
      </c>
      <c r="E189" s="7" t="s">
        <v>10</v>
      </c>
      <c r="F189" s="4" t="s">
        <v>70</v>
      </c>
      <c r="G189" s="6">
        <v>2</v>
      </c>
    </row>
    <row r="190" spans="1:7" ht="32.4" x14ac:dyDescent="0.4">
      <c r="A190" s="4" t="s">
        <v>115</v>
      </c>
      <c r="B190" s="8" t="s">
        <v>145</v>
      </c>
      <c r="C190" s="6">
        <v>723302</v>
      </c>
      <c r="D190" s="6" t="s">
        <v>58</v>
      </c>
      <c r="E190" s="7" t="s">
        <v>10</v>
      </c>
      <c r="F190" s="4" t="s">
        <v>70</v>
      </c>
      <c r="G190" s="6">
        <v>1</v>
      </c>
    </row>
    <row r="191" spans="1:7" x14ac:dyDescent="0.4">
      <c r="A191" s="4"/>
      <c r="B191" s="54" t="s">
        <v>52</v>
      </c>
      <c r="C191" s="6"/>
      <c r="D191" s="6"/>
      <c r="E191" s="6"/>
      <c r="F191" s="4"/>
      <c r="G191" s="11">
        <f>SUM(G184:G190)</f>
        <v>14</v>
      </c>
    </row>
    <row r="192" spans="1:7" x14ac:dyDescent="0.4">
      <c r="A192" s="48"/>
      <c r="B192" s="1" t="s">
        <v>95</v>
      </c>
      <c r="C192" s="13"/>
      <c r="D192" s="13"/>
      <c r="E192" s="13"/>
      <c r="F192" s="14"/>
      <c r="G192" s="15">
        <f>G191+G182+G177+G160</f>
        <v>53</v>
      </c>
    </row>
    <row r="193" spans="1:7" ht="18" customHeight="1" x14ac:dyDescent="0.4">
      <c r="A193" s="112" t="s">
        <v>146</v>
      </c>
      <c r="B193" s="113"/>
      <c r="C193" s="113"/>
      <c r="D193" s="113"/>
      <c r="E193" s="113"/>
      <c r="F193" s="113"/>
      <c r="G193" s="114"/>
    </row>
    <row r="194" spans="1:7" x14ac:dyDescent="0.4">
      <c r="A194" s="4" t="s">
        <v>65</v>
      </c>
      <c r="B194" s="5" t="s">
        <v>147</v>
      </c>
      <c r="C194" s="6">
        <v>111207</v>
      </c>
      <c r="D194" s="6" t="s">
        <v>18</v>
      </c>
      <c r="E194" s="7" t="s">
        <v>10</v>
      </c>
      <c r="F194" s="6" t="s">
        <v>35</v>
      </c>
      <c r="G194" s="6">
        <v>1</v>
      </c>
    </row>
    <row r="195" spans="1:7" x14ac:dyDescent="0.4">
      <c r="A195" s="4"/>
      <c r="B195" s="10" t="s">
        <v>23</v>
      </c>
      <c r="C195" s="6"/>
      <c r="D195" s="6"/>
      <c r="E195" s="6"/>
      <c r="F195" s="4"/>
      <c r="G195" s="11">
        <f>SUM(G194)</f>
        <v>1</v>
      </c>
    </row>
    <row r="196" spans="1:7" x14ac:dyDescent="0.4">
      <c r="A196" s="98" t="s">
        <v>148</v>
      </c>
      <c r="B196" s="99"/>
      <c r="C196" s="99"/>
      <c r="D196" s="99"/>
      <c r="E196" s="99"/>
      <c r="F196" s="99"/>
      <c r="G196" s="100"/>
    </row>
    <row r="197" spans="1:7" x14ac:dyDescent="0.4">
      <c r="A197" s="4" t="s">
        <v>94</v>
      </c>
      <c r="B197" s="5" t="s">
        <v>90</v>
      </c>
      <c r="C197" s="25">
        <v>242203</v>
      </c>
      <c r="D197" s="6" t="s">
        <v>18</v>
      </c>
      <c r="E197" s="7" t="s">
        <v>10</v>
      </c>
      <c r="F197" s="4" t="s">
        <v>19</v>
      </c>
      <c r="G197" s="6">
        <v>2</v>
      </c>
    </row>
    <row r="198" spans="1:7" x14ac:dyDescent="0.4">
      <c r="A198" s="4" t="s">
        <v>149</v>
      </c>
      <c r="B198" s="5" t="s">
        <v>90</v>
      </c>
      <c r="C198" s="25">
        <v>242203</v>
      </c>
      <c r="D198" s="6" t="s">
        <v>18</v>
      </c>
      <c r="E198" s="7" t="s">
        <v>10</v>
      </c>
      <c r="F198" s="4" t="s">
        <v>92</v>
      </c>
      <c r="G198" s="6">
        <v>5</v>
      </c>
    </row>
    <row r="199" spans="1:7" x14ac:dyDescent="0.4">
      <c r="A199" s="4" t="s">
        <v>100</v>
      </c>
      <c r="B199" s="5" t="s">
        <v>90</v>
      </c>
      <c r="C199" s="25">
        <v>242203</v>
      </c>
      <c r="D199" s="6" t="s">
        <v>18</v>
      </c>
      <c r="E199" s="7" t="s">
        <v>10</v>
      </c>
      <c r="F199" s="4" t="s">
        <v>30</v>
      </c>
      <c r="G199" s="6">
        <v>3</v>
      </c>
    </row>
    <row r="200" spans="1:7" x14ac:dyDescent="0.4">
      <c r="A200" s="4" t="s">
        <v>150</v>
      </c>
      <c r="B200" s="5" t="s">
        <v>21</v>
      </c>
      <c r="C200" s="6">
        <v>331309</v>
      </c>
      <c r="D200" s="6" t="s">
        <v>22</v>
      </c>
      <c r="E200" s="7" t="s">
        <v>10</v>
      </c>
      <c r="F200" s="4" t="s">
        <v>121</v>
      </c>
      <c r="G200" s="6">
        <v>3</v>
      </c>
    </row>
    <row r="201" spans="1:7" x14ac:dyDescent="0.4">
      <c r="A201" s="4" t="s">
        <v>151</v>
      </c>
      <c r="B201" s="24" t="s">
        <v>21</v>
      </c>
      <c r="C201" s="6">
        <v>331309</v>
      </c>
      <c r="D201" s="25" t="s">
        <v>22</v>
      </c>
      <c r="E201" s="7" t="s">
        <v>10</v>
      </c>
      <c r="F201" s="23" t="s">
        <v>70</v>
      </c>
      <c r="G201" s="25">
        <v>2</v>
      </c>
    </row>
    <row r="202" spans="1:7" x14ac:dyDescent="0.4">
      <c r="A202" s="4" t="s">
        <v>125</v>
      </c>
      <c r="B202" s="24" t="s">
        <v>21</v>
      </c>
      <c r="C202" s="6">
        <v>331309</v>
      </c>
      <c r="D202" s="25" t="s">
        <v>22</v>
      </c>
      <c r="E202" s="7" t="s">
        <v>10</v>
      </c>
      <c r="F202" s="23" t="s">
        <v>68</v>
      </c>
      <c r="G202" s="25">
        <v>1</v>
      </c>
    </row>
    <row r="203" spans="1:7" x14ac:dyDescent="0.4">
      <c r="A203" s="4" t="s">
        <v>128</v>
      </c>
      <c r="B203" s="24" t="s">
        <v>21</v>
      </c>
      <c r="C203" s="6">
        <v>331309</v>
      </c>
      <c r="D203" s="25" t="s">
        <v>22</v>
      </c>
      <c r="E203" s="7" t="s">
        <v>10</v>
      </c>
      <c r="F203" s="23" t="s">
        <v>152</v>
      </c>
      <c r="G203" s="25">
        <v>1</v>
      </c>
    </row>
    <row r="204" spans="1:7" ht="32.4" x14ac:dyDescent="0.4">
      <c r="A204" s="4" t="s">
        <v>130</v>
      </c>
      <c r="B204" s="8" t="s">
        <v>191</v>
      </c>
      <c r="C204" s="6">
        <v>741307</v>
      </c>
      <c r="D204" s="25" t="s">
        <v>58</v>
      </c>
      <c r="E204" s="7" t="s">
        <v>10</v>
      </c>
      <c r="F204" s="23" t="s">
        <v>70</v>
      </c>
      <c r="G204" s="25">
        <v>1</v>
      </c>
    </row>
    <row r="205" spans="1:7" ht="32.4" x14ac:dyDescent="0.4">
      <c r="A205" s="4" t="s">
        <v>132</v>
      </c>
      <c r="B205" s="8" t="s">
        <v>192</v>
      </c>
      <c r="C205" s="6">
        <v>712602</v>
      </c>
      <c r="D205" s="25" t="s">
        <v>58</v>
      </c>
      <c r="E205" s="7" t="s">
        <v>10</v>
      </c>
      <c r="F205" s="23" t="s">
        <v>70</v>
      </c>
      <c r="G205" s="6">
        <v>1</v>
      </c>
    </row>
    <row r="206" spans="1:7" x14ac:dyDescent="0.4">
      <c r="A206" s="4" t="s">
        <v>153</v>
      </c>
      <c r="B206" s="5" t="s">
        <v>154</v>
      </c>
      <c r="C206" s="13">
        <v>911201</v>
      </c>
      <c r="D206" s="25" t="s">
        <v>58</v>
      </c>
      <c r="E206" s="7" t="s">
        <v>10</v>
      </c>
      <c r="F206" s="4"/>
      <c r="G206" s="6">
        <v>6</v>
      </c>
    </row>
    <row r="207" spans="1:7" x14ac:dyDescent="0.4">
      <c r="A207" s="4"/>
      <c r="B207" s="54" t="s">
        <v>42</v>
      </c>
      <c r="C207" s="6"/>
      <c r="D207" s="6"/>
      <c r="E207" s="6"/>
      <c r="F207" s="4"/>
      <c r="G207" s="11">
        <f>SUM(G197:G206)</f>
        <v>25</v>
      </c>
    </row>
    <row r="208" spans="1:7" x14ac:dyDescent="0.4">
      <c r="A208" s="98" t="s">
        <v>155</v>
      </c>
      <c r="B208" s="99"/>
      <c r="C208" s="99"/>
      <c r="D208" s="99"/>
      <c r="E208" s="99"/>
      <c r="F208" s="99"/>
      <c r="G208" s="100"/>
    </row>
    <row r="209" spans="1:7" x14ac:dyDescent="0.4">
      <c r="A209" s="4" t="s">
        <v>65</v>
      </c>
      <c r="B209" s="5" t="s">
        <v>90</v>
      </c>
      <c r="C209" s="60">
        <v>242203</v>
      </c>
      <c r="D209" s="6" t="s">
        <v>18</v>
      </c>
      <c r="E209" s="7" t="s">
        <v>10</v>
      </c>
      <c r="F209" s="4" t="s">
        <v>19</v>
      </c>
      <c r="G209" s="6">
        <v>1</v>
      </c>
    </row>
    <row r="210" spans="1:7" x14ac:dyDescent="0.4">
      <c r="A210" s="4" t="s">
        <v>156</v>
      </c>
      <c r="B210" s="5" t="s">
        <v>157</v>
      </c>
      <c r="C210" s="6">
        <v>962907</v>
      </c>
      <c r="D210" s="6" t="s">
        <v>58</v>
      </c>
      <c r="E210" s="7" t="s">
        <v>10</v>
      </c>
      <c r="F210" s="7" t="s">
        <v>10</v>
      </c>
      <c r="G210" s="6">
        <v>11</v>
      </c>
    </row>
    <row r="211" spans="1:7" x14ac:dyDescent="0.4">
      <c r="A211" s="4"/>
      <c r="B211" s="54" t="s">
        <v>42</v>
      </c>
      <c r="C211" s="6"/>
      <c r="D211" s="6"/>
      <c r="E211" s="6"/>
      <c r="F211" s="4"/>
      <c r="G211" s="11">
        <f>SUM(G209:G210)</f>
        <v>12</v>
      </c>
    </row>
    <row r="212" spans="1:7" x14ac:dyDescent="0.4">
      <c r="A212" s="48"/>
      <c r="B212" s="1" t="s">
        <v>79</v>
      </c>
      <c r="C212" s="13"/>
      <c r="D212" s="13"/>
      <c r="E212" s="13"/>
      <c r="F212" s="14"/>
      <c r="G212" s="15">
        <f>G195+G207+G211</f>
        <v>38</v>
      </c>
    </row>
    <row r="213" spans="1:7" x14ac:dyDescent="0.4">
      <c r="A213" s="112" t="s">
        <v>158</v>
      </c>
      <c r="B213" s="113"/>
      <c r="C213" s="113"/>
      <c r="D213" s="113"/>
      <c r="E213" s="113"/>
      <c r="F213" s="113"/>
      <c r="G213" s="114"/>
    </row>
    <row r="214" spans="1:7" x14ac:dyDescent="0.4">
      <c r="A214" s="4" t="s">
        <v>65</v>
      </c>
      <c r="B214" s="5" t="s">
        <v>81</v>
      </c>
      <c r="C214" s="6">
        <v>111207</v>
      </c>
      <c r="D214" s="6" t="s">
        <v>18</v>
      </c>
      <c r="E214" s="6" t="s">
        <v>35</v>
      </c>
      <c r="F214" s="7" t="s">
        <v>10</v>
      </c>
      <c r="G214" s="6">
        <v>1</v>
      </c>
    </row>
    <row r="215" spans="1:7" x14ac:dyDescent="0.4">
      <c r="A215" s="4"/>
      <c r="B215" s="10" t="s">
        <v>23</v>
      </c>
      <c r="C215" s="6"/>
      <c r="D215" s="6"/>
      <c r="E215" s="6"/>
      <c r="F215" s="4"/>
      <c r="G215" s="11">
        <f>SUM(G214)</f>
        <v>1</v>
      </c>
    </row>
    <row r="216" spans="1:7" x14ac:dyDescent="0.4">
      <c r="A216" s="98" t="s">
        <v>159</v>
      </c>
      <c r="B216" s="99"/>
      <c r="C216" s="99"/>
      <c r="D216" s="99"/>
      <c r="E216" s="99"/>
      <c r="F216" s="99"/>
      <c r="G216" s="100"/>
    </row>
    <row r="217" spans="1:7" x14ac:dyDescent="0.4">
      <c r="A217" s="4" t="s">
        <v>65</v>
      </c>
      <c r="B217" s="5" t="s">
        <v>46</v>
      </c>
      <c r="C217" s="6">
        <v>111225</v>
      </c>
      <c r="D217" s="6" t="s">
        <v>18</v>
      </c>
      <c r="E217" s="6" t="s">
        <v>35</v>
      </c>
      <c r="F217" s="6" t="s">
        <v>10</v>
      </c>
      <c r="G217" s="6">
        <v>1</v>
      </c>
    </row>
    <row r="218" spans="1:7" x14ac:dyDescent="0.4">
      <c r="A218" s="4" t="s">
        <v>62</v>
      </c>
      <c r="B218" s="5" t="s">
        <v>84</v>
      </c>
      <c r="C218" s="6">
        <v>261103</v>
      </c>
      <c r="D218" s="6" t="s">
        <v>18</v>
      </c>
      <c r="E218" s="6" t="s">
        <v>18</v>
      </c>
      <c r="F218" s="6" t="s">
        <v>10</v>
      </c>
      <c r="G218" s="6">
        <v>1</v>
      </c>
    </row>
    <row r="219" spans="1:7" x14ac:dyDescent="0.4">
      <c r="A219" s="4" t="s">
        <v>160</v>
      </c>
      <c r="B219" s="5" t="s">
        <v>48</v>
      </c>
      <c r="C219" s="6">
        <v>242201</v>
      </c>
      <c r="D219" s="6" t="s">
        <v>18</v>
      </c>
      <c r="E219" s="6" t="s">
        <v>18</v>
      </c>
      <c r="F219" s="6" t="s">
        <v>10</v>
      </c>
      <c r="G219" s="6">
        <v>7</v>
      </c>
    </row>
    <row r="220" spans="1:7" x14ac:dyDescent="0.4">
      <c r="A220" s="4" t="s">
        <v>49</v>
      </c>
      <c r="B220" s="5" t="s">
        <v>48</v>
      </c>
      <c r="C220" s="6">
        <v>242201</v>
      </c>
      <c r="D220" s="6" t="s">
        <v>18</v>
      </c>
      <c r="E220" s="6" t="s">
        <v>41</v>
      </c>
      <c r="F220" s="6" t="s">
        <v>10</v>
      </c>
      <c r="G220" s="6">
        <v>1</v>
      </c>
    </row>
    <row r="221" spans="1:7" x14ac:dyDescent="0.4">
      <c r="A221" s="4" t="s">
        <v>50</v>
      </c>
      <c r="B221" s="5" t="s">
        <v>48</v>
      </c>
      <c r="C221" s="6">
        <v>242201</v>
      </c>
      <c r="D221" s="6" t="s">
        <v>18</v>
      </c>
      <c r="E221" s="6" t="s">
        <v>152</v>
      </c>
      <c r="F221" s="7" t="s">
        <v>10</v>
      </c>
      <c r="G221" s="6">
        <v>1</v>
      </c>
    </row>
    <row r="222" spans="1:7" x14ac:dyDescent="0.4">
      <c r="A222" s="4"/>
      <c r="B222" s="17" t="s">
        <v>52</v>
      </c>
      <c r="C222" s="6"/>
      <c r="D222" s="6"/>
      <c r="E222" s="6"/>
      <c r="F222" s="4"/>
      <c r="G222" s="11">
        <f>SUM(G217:G221)</f>
        <v>11</v>
      </c>
    </row>
    <row r="223" spans="1:7" x14ac:dyDescent="0.4">
      <c r="A223" s="98" t="s">
        <v>161</v>
      </c>
      <c r="B223" s="99"/>
      <c r="C223" s="99"/>
      <c r="D223" s="99"/>
      <c r="E223" s="99"/>
      <c r="F223" s="99"/>
      <c r="G223" s="100"/>
    </row>
    <row r="224" spans="1:7" x14ac:dyDescent="0.4">
      <c r="A224" s="4">
        <v>1</v>
      </c>
      <c r="B224" s="5" t="s">
        <v>46</v>
      </c>
      <c r="C224" s="6">
        <v>111225</v>
      </c>
      <c r="D224" s="6" t="s">
        <v>18</v>
      </c>
      <c r="E224" s="6" t="s">
        <v>35</v>
      </c>
      <c r="F224" s="6" t="s">
        <v>10</v>
      </c>
      <c r="G224" s="6">
        <v>1</v>
      </c>
    </row>
    <row r="225" spans="1:7" x14ac:dyDescent="0.4">
      <c r="A225" s="7" t="s">
        <v>118</v>
      </c>
      <c r="B225" s="8" t="s">
        <v>48</v>
      </c>
      <c r="C225" s="6">
        <v>242201</v>
      </c>
      <c r="D225" s="9" t="s">
        <v>18</v>
      </c>
      <c r="E225" s="9" t="s">
        <v>18</v>
      </c>
      <c r="F225" s="7" t="s">
        <v>10</v>
      </c>
      <c r="G225" s="9">
        <v>7</v>
      </c>
    </row>
    <row r="226" spans="1:7" x14ac:dyDescent="0.4">
      <c r="A226" s="7" t="s">
        <v>40</v>
      </c>
      <c r="B226" s="8" t="s">
        <v>48</v>
      </c>
      <c r="C226" s="6">
        <v>242201</v>
      </c>
      <c r="D226" s="9" t="s">
        <v>18</v>
      </c>
      <c r="E226" s="9" t="s">
        <v>41</v>
      </c>
      <c r="F226" s="7" t="s">
        <v>10</v>
      </c>
      <c r="G226" s="9">
        <v>1</v>
      </c>
    </row>
    <row r="227" spans="1:7" x14ac:dyDescent="0.4">
      <c r="A227" s="30"/>
      <c r="B227" s="76" t="s">
        <v>23</v>
      </c>
      <c r="C227" s="32"/>
      <c r="D227" s="33"/>
      <c r="E227" s="33"/>
      <c r="F227" s="34"/>
      <c r="G227" s="35">
        <f>SUM(G224:G226)</f>
        <v>9</v>
      </c>
    </row>
    <row r="228" spans="1:7" ht="32.4" customHeight="1" x14ac:dyDescent="0.4">
      <c r="A228" s="120" t="s">
        <v>162</v>
      </c>
      <c r="B228" s="121"/>
      <c r="C228" s="121"/>
      <c r="D228" s="121"/>
      <c r="E228" s="121"/>
      <c r="F228" s="121"/>
      <c r="G228" s="122"/>
    </row>
    <row r="229" spans="1:7" x14ac:dyDescent="0.4">
      <c r="A229" s="77" t="s">
        <v>25</v>
      </c>
      <c r="B229" s="78" t="s">
        <v>90</v>
      </c>
      <c r="C229" s="53">
        <v>242203</v>
      </c>
      <c r="D229" s="53" t="s">
        <v>18</v>
      </c>
      <c r="E229" s="53" t="s">
        <v>10</v>
      </c>
      <c r="F229" s="53" t="s">
        <v>19</v>
      </c>
      <c r="G229" s="79">
        <v>4</v>
      </c>
    </row>
    <row r="230" spans="1:7" x14ac:dyDescent="0.4">
      <c r="A230" s="77"/>
      <c r="B230" s="80" t="s">
        <v>23</v>
      </c>
      <c r="C230" s="53"/>
      <c r="D230" s="53"/>
      <c r="E230" s="53"/>
      <c r="F230" s="53"/>
      <c r="G230" s="81">
        <f>SUM(G229)</f>
        <v>4</v>
      </c>
    </row>
    <row r="231" spans="1:7" x14ac:dyDescent="0.4">
      <c r="A231" s="4"/>
      <c r="B231" s="17" t="s">
        <v>52</v>
      </c>
      <c r="C231" s="6"/>
      <c r="D231" s="6"/>
      <c r="E231" s="6"/>
      <c r="F231" s="4"/>
      <c r="G231" s="11">
        <f>G227+G230</f>
        <v>13</v>
      </c>
    </row>
    <row r="232" spans="1:7" x14ac:dyDescent="0.4">
      <c r="A232" s="98" t="s">
        <v>163</v>
      </c>
      <c r="B232" s="99"/>
      <c r="C232" s="99"/>
      <c r="D232" s="99"/>
      <c r="E232" s="99"/>
      <c r="F232" s="99"/>
      <c r="G232" s="100"/>
    </row>
    <row r="233" spans="1:7" x14ac:dyDescent="0.4">
      <c r="A233" s="4">
        <v>1</v>
      </c>
      <c r="B233" s="5" t="s">
        <v>46</v>
      </c>
      <c r="C233" s="6">
        <v>111225</v>
      </c>
      <c r="D233" s="6" t="s">
        <v>18</v>
      </c>
      <c r="E233" s="6" t="s">
        <v>35</v>
      </c>
      <c r="F233" s="6" t="s">
        <v>10</v>
      </c>
      <c r="G233" s="6">
        <v>1</v>
      </c>
    </row>
    <row r="234" spans="1:7" x14ac:dyDescent="0.4">
      <c r="A234" s="42" t="s">
        <v>164</v>
      </c>
      <c r="B234" s="8" t="s">
        <v>48</v>
      </c>
      <c r="C234" s="6">
        <v>242201</v>
      </c>
      <c r="D234" s="9" t="s">
        <v>18</v>
      </c>
      <c r="E234" s="9" t="s">
        <v>18</v>
      </c>
      <c r="F234" s="7" t="s">
        <v>10</v>
      </c>
      <c r="G234" s="68">
        <v>4</v>
      </c>
    </row>
    <row r="235" spans="1:7" x14ac:dyDescent="0.4">
      <c r="A235" s="42" t="s">
        <v>89</v>
      </c>
      <c r="B235" s="8" t="s">
        <v>48</v>
      </c>
      <c r="C235" s="6">
        <v>242201</v>
      </c>
      <c r="D235" s="9" t="s">
        <v>18</v>
      </c>
      <c r="E235" s="9" t="s">
        <v>41</v>
      </c>
      <c r="F235" s="7" t="s">
        <v>10</v>
      </c>
      <c r="G235" s="68">
        <v>1</v>
      </c>
    </row>
    <row r="236" spans="1:7" x14ac:dyDescent="0.4">
      <c r="A236" s="77" t="s">
        <v>142</v>
      </c>
      <c r="B236" s="78" t="s">
        <v>90</v>
      </c>
      <c r="C236" s="53">
        <v>242203</v>
      </c>
      <c r="D236" s="53" t="s">
        <v>18</v>
      </c>
      <c r="E236" s="53" t="s">
        <v>10</v>
      </c>
      <c r="F236" s="53" t="s">
        <v>92</v>
      </c>
      <c r="G236" s="79">
        <v>1</v>
      </c>
    </row>
    <row r="237" spans="1:7" x14ac:dyDescent="0.4">
      <c r="A237" s="77"/>
      <c r="B237" s="80" t="s">
        <v>23</v>
      </c>
      <c r="C237" s="82"/>
      <c r="D237" s="82"/>
      <c r="E237" s="82"/>
      <c r="F237" s="82"/>
      <c r="G237" s="81">
        <f>SUM(G233:G236)</f>
        <v>7</v>
      </c>
    </row>
    <row r="238" spans="1:7" x14ac:dyDescent="0.4">
      <c r="A238" s="115" t="s">
        <v>165</v>
      </c>
      <c r="B238" s="123"/>
      <c r="C238" s="123"/>
      <c r="D238" s="123"/>
      <c r="E238" s="123"/>
      <c r="F238" s="123"/>
      <c r="G238" s="124"/>
    </row>
    <row r="239" spans="1:7" x14ac:dyDescent="0.4">
      <c r="A239" s="39">
        <v>1</v>
      </c>
      <c r="B239" s="8" t="s">
        <v>48</v>
      </c>
      <c r="C239" s="6">
        <v>242201</v>
      </c>
      <c r="D239" s="9" t="s">
        <v>18</v>
      </c>
      <c r="E239" s="9" t="s">
        <v>18</v>
      </c>
      <c r="F239" s="7" t="s">
        <v>10</v>
      </c>
      <c r="G239" s="39">
        <v>1</v>
      </c>
    </row>
    <row r="240" spans="1:7" x14ac:dyDescent="0.4">
      <c r="A240" s="39">
        <v>2</v>
      </c>
      <c r="B240" s="8" t="s">
        <v>48</v>
      </c>
      <c r="C240" s="6">
        <v>242201</v>
      </c>
      <c r="D240" s="9" t="s">
        <v>18</v>
      </c>
      <c r="E240" s="9" t="s">
        <v>152</v>
      </c>
      <c r="F240" s="7" t="s">
        <v>10</v>
      </c>
      <c r="G240" s="39">
        <v>1</v>
      </c>
    </row>
    <row r="241" spans="1:7" x14ac:dyDescent="0.4">
      <c r="A241" s="39">
        <v>3</v>
      </c>
      <c r="B241" s="78" t="s">
        <v>90</v>
      </c>
      <c r="C241" s="53">
        <v>242203</v>
      </c>
      <c r="D241" s="53" t="s">
        <v>18</v>
      </c>
      <c r="E241" s="53" t="s">
        <v>10</v>
      </c>
      <c r="F241" s="53" t="s">
        <v>92</v>
      </c>
      <c r="G241" s="39">
        <v>1</v>
      </c>
    </row>
    <row r="242" spans="1:7" x14ac:dyDescent="0.4">
      <c r="A242" s="57"/>
      <c r="B242" s="83" t="s">
        <v>23</v>
      </c>
      <c r="C242" s="53"/>
      <c r="D242" s="53"/>
      <c r="E242" s="53"/>
      <c r="F242" s="53"/>
      <c r="G242" s="84">
        <f>SUM(G239:G241)</f>
        <v>3</v>
      </c>
    </row>
    <row r="243" spans="1:7" x14ac:dyDescent="0.4">
      <c r="A243" s="115" t="s">
        <v>166</v>
      </c>
      <c r="B243" s="116"/>
      <c r="C243" s="116"/>
      <c r="D243" s="116"/>
      <c r="E243" s="116"/>
      <c r="F243" s="116"/>
      <c r="G243" s="117"/>
    </row>
    <row r="244" spans="1:7" x14ac:dyDescent="0.4">
      <c r="A244" s="77" t="s">
        <v>65</v>
      </c>
      <c r="B244" s="8" t="s">
        <v>48</v>
      </c>
      <c r="C244" s="6">
        <v>242201</v>
      </c>
      <c r="D244" s="9" t="s">
        <v>18</v>
      </c>
      <c r="E244" s="9" t="s">
        <v>18</v>
      </c>
      <c r="F244" s="7" t="s">
        <v>10</v>
      </c>
      <c r="G244" s="79">
        <v>1</v>
      </c>
    </row>
    <row r="245" spans="1:7" x14ac:dyDescent="0.4">
      <c r="A245" s="77"/>
      <c r="B245" s="76" t="s">
        <v>23</v>
      </c>
      <c r="C245" s="32"/>
      <c r="D245" s="33"/>
      <c r="E245" s="33"/>
      <c r="F245" s="34"/>
      <c r="G245" s="81">
        <f>SUM(G244)</f>
        <v>1</v>
      </c>
    </row>
    <row r="246" spans="1:7" x14ac:dyDescent="0.4">
      <c r="A246" s="4"/>
      <c r="B246" s="10" t="s">
        <v>52</v>
      </c>
      <c r="C246" s="6"/>
      <c r="D246" s="6"/>
      <c r="E246" s="6"/>
      <c r="F246" s="4"/>
      <c r="G246" s="85">
        <f>G245+G237+G242</f>
        <v>11</v>
      </c>
    </row>
    <row r="247" spans="1:7" x14ac:dyDescent="0.4">
      <c r="A247" s="48"/>
      <c r="B247" s="1" t="s">
        <v>106</v>
      </c>
      <c r="C247" s="13"/>
      <c r="D247" s="13"/>
      <c r="E247" s="13"/>
      <c r="F247" s="14"/>
      <c r="G247" s="70">
        <f>G215+G222+G231+G246</f>
        <v>36</v>
      </c>
    </row>
    <row r="248" spans="1:7" x14ac:dyDescent="0.4">
      <c r="A248" s="48"/>
      <c r="B248" s="118" t="s">
        <v>167</v>
      </c>
      <c r="C248" s="118"/>
      <c r="D248" s="118"/>
      <c r="E248" s="118"/>
      <c r="F248" s="118"/>
      <c r="G248" s="70">
        <f>SUM(G247+G212+G192+G157+G135+G106+G77+G29+G33)</f>
        <v>296</v>
      </c>
    </row>
    <row r="249" spans="1:7" x14ac:dyDescent="0.4">
      <c r="A249" s="86"/>
      <c r="B249" s="119" t="s">
        <v>168</v>
      </c>
      <c r="C249" s="119"/>
      <c r="D249" s="119"/>
      <c r="E249" s="119"/>
      <c r="F249" s="119"/>
      <c r="G249" s="87">
        <f>G22+G248+G13+G25</f>
        <v>308</v>
      </c>
    </row>
    <row r="250" spans="1:7" x14ac:dyDescent="0.4">
      <c r="G250" s="1"/>
    </row>
    <row r="251" spans="1:7" x14ac:dyDescent="0.4">
      <c r="B251" s="1" t="s">
        <v>169</v>
      </c>
    </row>
    <row r="252" spans="1:7" x14ac:dyDescent="0.4">
      <c r="B252" s="2" t="s">
        <v>170</v>
      </c>
    </row>
    <row r="253" spans="1:7" x14ac:dyDescent="0.4">
      <c r="B253" s="2" t="s">
        <v>171</v>
      </c>
      <c r="G253" s="88"/>
    </row>
    <row r="254" spans="1:7" x14ac:dyDescent="0.4">
      <c r="B254" s="89" t="s">
        <v>172</v>
      </c>
      <c r="G254" s="88"/>
    </row>
    <row r="255" spans="1:7" x14ac:dyDescent="0.4">
      <c r="B255" s="90" t="s">
        <v>173</v>
      </c>
    </row>
    <row r="256" spans="1:7" x14ac:dyDescent="0.4">
      <c r="B256" s="1" t="s">
        <v>174</v>
      </c>
    </row>
    <row r="257" spans="2:7" x14ac:dyDescent="0.4">
      <c r="B257" s="1" t="s">
        <v>175</v>
      </c>
    </row>
    <row r="258" spans="2:7" x14ac:dyDescent="0.4">
      <c r="B258" s="2" t="s">
        <v>176</v>
      </c>
    </row>
    <row r="259" spans="2:7" x14ac:dyDescent="0.4">
      <c r="B259" s="2" t="s">
        <v>177</v>
      </c>
    </row>
    <row r="260" spans="2:7" x14ac:dyDescent="0.4">
      <c r="B260" s="2" t="s">
        <v>178</v>
      </c>
    </row>
    <row r="261" spans="2:7" x14ac:dyDescent="0.4">
      <c r="B261" s="2" t="s">
        <v>179</v>
      </c>
    </row>
    <row r="262" spans="2:7" x14ac:dyDescent="0.4">
      <c r="B262" s="2" t="s">
        <v>180</v>
      </c>
    </row>
    <row r="263" spans="2:7" x14ac:dyDescent="0.4">
      <c r="B263" s="2" t="s">
        <v>181</v>
      </c>
    </row>
    <row r="264" spans="2:7" x14ac:dyDescent="0.4">
      <c r="B264" s="1" t="s">
        <v>182</v>
      </c>
    </row>
    <row r="265" spans="2:7" x14ac:dyDescent="0.4">
      <c r="B265" s="1" t="s">
        <v>183</v>
      </c>
    </row>
    <row r="266" spans="2:7" x14ac:dyDescent="0.4">
      <c r="B266" s="1" t="s">
        <v>184</v>
      </c>
    </row>
    <row r="267" spans="2:7" x14ac:dyDescent="0.4">
      <c r="B267" s="2" t="s">
        <v>185</v>
      </c>
    </row>
    <row r="268" spans="2:7" x14ac:dyDescent="0.4">
      <c r="B268" s="2" t="s">
        <v>186</v>
      </c>
    </row>
    <row r="269" spans="2:7" x14ac:dyDescent="0.4">
      <c r="B269" s="2" t="s">
        <v>187</v>
      </c>
    </row>
    <row r="270" spans="2:7" x14ac:dyDescent="0.4">
      <c r="B270" s="1" t="s">
        <v>188</v>
      </c>
    </row>
    <row r="272" spans="2:7" ht="16.8" x14ac:dyDescent="0.4">
      <c r="B272" s="101" t="s">
        <v>196</v>
      </c>
      <c r="C272" s="101"/>
      <c r="D272" s="101"/>
      <c r="E272" s="101"/>
      <c r="F272" s="101"/>
      <c r="G272" s="101"/>
    </row>
    <row r="273" spans="2:7" ht="16.8" x14ac:dyDescent="0.4">
      <c r="B273" s="101" t="s">
        <v>195</v>
      </c>
      <c r="C273" s="101"/>
      <c r="D273" s="101"/>
      <c r="E273" s="101"/>
      <c r="F273" s="101"/>
      <c r="G273" s="101"/>
    </row>
    <row r="274" spans="2:7" ht="16.8" x14ac:dyDescent="0.4">
      <c r="B274" s="102" t="s">
        <v>200</v>
      </c>
      <c r="C274" s="102"/>
      <c r="D274" s="102"/>
      <c r="E274" s="102"/>
      <c r="F274" s="102"/>
      <c r="G274" s="102"/>
    </row>
    <row r="275" spans="2:7" ht="16.8" x14ac:dyDescent="0.4">
      <c r="B275" s="91"/>
      <c r="C275" s="91"/>
      <c r="D275" s="91"/>
      <c r="E275" s="91"/>
      <c r="F275" s="91"/>
      <c r="G275" s="91"/>
    </row>
    <row r="277" spans="2:7" x14ac:dyDescent="0.4">
      <c r="B277" s="96"/>
      <c r="C277" s="96"/>
      <c r="D277" s="96"/>
      <c r="E277" s="96"/>
      <c r="F277" s="96"/>
      <c r="G277" s="96"/>
    </row>
    <row r="278" spans="2:7" x14ac:dyDescent="0.4">
      <c r="B278" s="96"/>
      <c r="C278" s="96"/>
      <c r="D278" s="96"/>
      <c r="E278" s="96"/>
      <c r="F278" s="96"/>
      <c r="G278" s="96"/>
    </row>
    <row r="279" spans="2:7" x14ac:dyDescent="0.4">
      <c r="B279" s="96"/>
      <c r="C279" s="96"/>
      <c r="D279" s="96"/>
      <c r="E279" s="96"/>
      <c r="F279" s="96"/>
      <c r="G279" s="96"/>
    </row>
  </sheetData>
  <mergeCells count="54">
    <mergeCell ref="A243:G243"/>
    <mergeCell ref="B248:F248"/>
    <mergeCell ref="B249:F249"/>
    <mergeCell ref="A158:G158"/>
    <mergeCell ref="A161:G161"/>
    <mergeCell ref="A178:G178"/>
    <mergeCell ref="A183:G183"/>
    <mergeCell ref="A228:G228"/>
    <mergeCell ref="A238:G238"/>
    <mergeCell ref="A232:G232"/>
    <mergeCell ref="A223:G223"/>
    <mergeCell ref="A216:G216"/>
    <mergeCell ref="A213:G213"/>
    <mergeCell ref="A208:G208"/>
    <mergeCell ref="A196:G196"/>
    <mergeCell ref="A193:G193"/>
    <mergeCell ref="A78:G78"/>
    <mergeCell ref="A81:G81"/>
    <mergeCell ref="A87:G87"/>
    <mergeCell ref="A151:G151"/>
    <mergeCell ref="A99:G99"/>
    <mergeCell ref="A102:G102"/>
    <mergeCell ref="A107:G107"/>
    <mergeCell ref="A110:G110"/>
    <mergeCell ref="A115:G115"/>
    <mergeCell ref="A120:G120"/>
    <mergeCell ref="A126:G126"/>
    <mergeCell ref="A130:G130"/>
    <mergeCell ref="A136:G136"/>
    <mergeCell ref="A139:G139"/>
    <mergeCell ref="A147:G147"/>
    <mergeCell ref="A64:G64"/>
    <mergeCell ref="A67:G67"/>
    <mergeCell ref="A10:G10"/>
    <mergeCell ref="A15:G15"/>
    <mergeCell ref="A23:G23"/>
    <mergeCell ref="A26:G26"/>
    <mergeCell ref="A27:G27"/>
    <mergeCell ref="A1:G1"/>
    <mergeCell ref="E2:G2"/>
    <mergeCell ref="B278:G278"/>
    <mergeCell ref="B279:G279"/>
    <mergeCell ref="A30:G30"/>
    <mergeCell ref="B272:G272"/>
    <mergeCell ref="B273:G273"/>
    <mergeCell ref="B274:G274"/>
    <mergeCell ref="B277:G277"/>
    <mergeCell ref="A93:G93"/>
    <mergeCell ref="A34:G34"/>
    <mergeCell ref="A37:G37"/>
    <mergeCell ref="A43:G43"/>
    <mergeCell ref="A50:G50"/>
    <mergeCell ref="A54:G54"/>
    <mergeCell ref="A58:G58"/>
  </mergeCells>
  <phoneticPr fontId="5" type="noConversion"/>
  <pageMargins left="0.92" right="0.3" top="0.05" bottom="0.32500000000000001" header="0" footer="0"/>
  <pageSetup paperSize="9" orientation="portrait" r:id="rId1"/>
  <headerFoot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Mihaela Biscovan</cp:lastModifiedBy>
  <cp:lastPrinted>2024-05-28T11:45:05Z</cp:lastPrinted>
  <dcterms:created xsi:type="dcterms:W3CDTF">2024-05-14T17:46:28Z</dcterms:created>
  <dcterms:modified xsi:type="dcterms:W3CDTF">2024-05-28T11:45:31Z</dcterms:modified>
</cp:coreProperties>
</file>