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8_sedinta_ordinara_30_aprilie_2020\hotarari_alb_negru\104_2A_suplimentare rectificare buget\"/>
    </mc:Choice>
  </mc:AlternateContent>
  <xr:revisionPtr revIDLastSave="0" documentId="13_ncr:1_{4C8A2389-187E-4004-9480-9DEB95EEDF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2" l="1"/>
  <c r="E51" i="2"/>
  <c r="E55" i="2"/>
  <c r="E50" i="2"/>
  <c r="E48" i="2"/>
  <c r="E239" i="2"/>
  <c r="E238" i="2" s="1"/>
  <c r="E137" i="2"/>
  <c r="F143" i="2"/>
  <c r="E65" i="2"/>
  <c r="E60" i="2"/>
  <c r="E59" i="2" s="1"/>
  <c r="E215" i="2"/>
  <c r="E213" i="2"/>
  <c r="E211" i="2" l="1"/>
  <c r="E210" i="2" s="1"/>
  <c r="E208" i="2"/>
  <c r="E205" i="2" s="1"/>
  <c r="E153" i="2" s="1"/>
  <c r="E46" i="2" s="1"/>
  <c r="F142" i="2" l="1"/>
  <c r="F38" i="2"/>
  <c r="D51" i="2" l="1"/>
  <c r="D65" i="2"/>
  <c r="D138" i="2"/>
  <c r="F139" i="2" l="1"/>
  <c r="F83" i="2"/>
  <c r="F46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40" i="2"/>
  <c r="F141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12" i="2"/>
  <c r="F44" i="2" l="1"/>
  <c r="A13" i="2" l="1"/>
  <c r="A14" i="2" s="1"/>
  <c r="A15" i="2" s="1"/>
  <c r="A16" i="2" s="1"/>
  <c r="A17" i="2" s="1"/>
  <c r="A18" i="2" s="1"/>
  <c r="A19" i="2" l="1"/>
  <c r="A20" i="2" s="1"/>
  <c r="A21" i="2" s="1"/>
  <c r="A22" i="2" s="1"/>
  <c r="A23" i="2" l="1"/>
  <c r="A24" i="2" s="1"/>
  <c r="A25" i="2" l="1"/>
  <c r="A26" i="2" s="1"/>
  <c r="A27" i="2" s="1"/>
  <c r="A28" i="2" s="1"/>
  <c r="A29" i="2" s="1"/>
  <c r="A30" i="2" s="1"/>
  <c r="A31" i="2" s="1"/>
  <c r="A32" i="2" s="1"/>
  <c r="A33" i="2" s="1"/>
  <c r="A34" i="2" l="1"/>
  <c r="A35" i="2" s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l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l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l="1"/>
  <c r="A138" i="2" s="1"/>
  <c r="A139" i="2" l="1"/>
  <c r="A140" i="2" s="1"/>
  <c r="A141" i="2" l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</calcChain>
</file>

<file path=xl/sharedStrings.xml><?xml version="1.0" encoding="utf-8"?>
<sst xmlns="http://schemas.openxmlformats.org/spreadsheetml/2006/main" count="498" uniqueCount="267">
  <si>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</si>
  <si>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</si>
  <si>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</si>
  <si>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</si>
  <si>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</si>
  <si>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</si>
  <si>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</si>
  <si>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</si>
  <si>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</si>
  <si>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</si>
  <si>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</si>
  <si>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</si>
  <si>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</si>
  <si>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</si>
  <si>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</si>
  <si>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</si>
  <si>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</si>
  <si>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</si>
  <si>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</si>
  <si>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</si>
  <si>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</si>
  <si>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</si>
  <si>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</si>
  <si>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</si>
  <si>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</si>
  <si>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</si>
  <si>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</si>
  <si>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</si>
  <si>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</si>
  <si>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</si>
  <si>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</si>
  <si>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</si>
  <si>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</si>
  <si>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</si>
  <si>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</si>
  <si>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</si>
  <si>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</si>
  <si>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</si>
  <si>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</si>
  <si>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</si>
  <si>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</si>
  <si>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</si>
  <si>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</si>
  <si>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</si>
  <si>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</si>
  <si>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</si>
  <si>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</si>
  <si>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</si>
  <si>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</si>
  <si>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</si>
  <si>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</si>
  <si>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</si>
  <si>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</si>
  <si>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</si>
  <si>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</si>
  <si>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</si>
  <si>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</si>
  <si>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</si>
  <si>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</si>
  <si>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</si>
  <si>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</si>
  <si>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</si>
  <si>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</si>
  <si>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</si>
  <si>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</si>
  <si>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</si>
  <si>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</si>
  <si>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</si>
  <si>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</si>
  <si>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</si>
  <si>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</si>
  <si>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</si>
  <si>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</si>
  <si>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</si>
  <si>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</si>
  <si>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</si>
  <si>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</si>
  <si>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</si>
  <si>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</si>
  <si>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</si>
  <si>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</si>
  <si>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</si>
  <si>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</si>
  <si>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</si>
  <si>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</si>
  <si>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</si>
  <si>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</si>
  <si>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</si>
  <si>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</si>
  <si>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</si>
  <si>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</si>
  <si>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</si>
  <si>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</si>
  <si>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</si>
  <si>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</si>
  <si>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</si>
  <si>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</si>
  <si>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</si>
  <si>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</si>
  <si>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</si>
  <si>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</si>
  <si>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</si>
  <si>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</si>
  <si>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</si>
  <si>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</si>
  <si>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</si>
  <si>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</si>
  <si>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</si>
  <si>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</si>
  <si>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</si>
  <si>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</si>
  <si>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</si>
  <si>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</si>
  <si>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</si>
  <si>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</si>
  <si>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</si>
  <si>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</si>
  <si>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</si>
  <si>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</si>
  <si>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</si>
  <si>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</si>
  <si>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</si>
  <si>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</si>
  <si>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</si>
  <si>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</si>
  <si>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</si>
  <si>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</si>
  <si>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</si>
  <si>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</si>
  <si>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</si>
  <si>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</si>
  <si>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</si>
  <si>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</si>
  <si>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</si>
  <si>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</si>
  <si>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Activităţi sportive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</si>
  <si>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</si>
  <si>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</si>
  <si>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</si>
  <si>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</si>
  <si>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</si>
  <si>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</si>
  <si>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</si>
  <si>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</si>
  <si>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</si>
  <si>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</si>
  <si>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</si>
  <si>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</si>
  <si>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</si>
  <si>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42 02 65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</si>
  <si>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</si>
  <si>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</si>
  <si>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</si>
  <si>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</si>
  <si>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</si>
  <si>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</si>
  <si>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</si>
  <si>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</si>
  <si>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</si>
  <si>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</si>
  <si>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</si>
  <si>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</si>
  <si>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</si>
  <si>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66 02 70</t>
  </si>
  <si>
    <t>Finantarea Programului National de Dezvoltare Locala-Sănătate</t>
  </si>
  <si>
    <t>CJC-Sănătate-PNDL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</si>
  <si>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</si>
  <si>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</si>
  <si>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</si>
  <si>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</si>
  <si>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</si>
  <si>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</si>
  <si>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</si>
  <si>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</si>
  <si>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</si>
  <si>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</si>
  <si>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</si>
  <si>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</si>
  <si>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</si>
  <si>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</si>
  <si>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</si>
  <si>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</si>
  <si>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</si>
  <si>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</si>
  <si>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</si>
  <si>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</si>
  <si>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</si>
  <si>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</si>
  <si>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</si>
  <si>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</si>
  <si>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</si>
  <si>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</si>
  <si>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</si>
  <si>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</si>
  <si>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</si>
  <si>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</si>
  <si>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</si>
  <si>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</si>
  <si>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C.J.C.-cheltuieli de capital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</si>
  <si>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</si>
  <si>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</si>
  <si>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</si>
  <si>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</si>
  <si>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Anexa nr. 2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</si>
  <si>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</si>
  <si>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</si>
  <si>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</si>
  <si>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</si>
  <si>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</si>
  <si>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    BUGETUL LOCAL  AL JUDEŢULUI CLUJ PE ANUL 2020 PE CAPITOLE, SUBCAPITOLE ȘI TITLURI 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</si>
  <si>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</si>
  <si>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</si>
  <si>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</si>
  <si>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>Excedent 31.12.2019</t>
  </si>
  <si>
    <t xml:space="preserve">CJC-Extinderea si modernizarea Ambulatoriului Clinic Psihiatrie Pediatrică din cadrul Spitalului Clinic de Urgență pentru Copii Cluj-Napoca </t>
  </si>
  <si>
    <t>Dotarea Ambulatoriului Spitalului Clinic de Pneumoftiziologie Leon Daniello</t>
  </si>
  <si>
    <t>Reabilitarea și modernizarea Ambulatoriului Spitalului Clinic de Boli Infecțioase</t>
  </si>
  <si>
    <t>Dotarea Ambulatoriului Spitalului Clinic de Boli Infecțioase</t>
  </si>
  <si>
    <t>Reabilitarea, modernizarea și extinderea Ambulatoriului Sptalului Clinic de Recuperare</t>
  </si>
  <si>
    <t xml:space="preserve">Dotarea Ambulatoriului Spitalului Clinic de Recuperare </t>
  </si>
  <si>
    <t>Dotare UPU Spitalul Clinic de Urgență pentru Copii Cluj</t>
  </si>
  <si>
    <t>Dotarea Ambulatoriului Spitalului Clinic Județean de Urgență Cluj</t>
  </si>
  <si>
    <t>Parc Industrial TETAROM I, IV, V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</si>
  <si>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</si>
  <si>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</si>
  <si>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</si>
  <si>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</si>
  <si>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</si>
  <si>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</si>
  <si>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36 02 05</t>
  </si>
  <si>
    <t xml:space="preserve">Varsaminte din veniturile si/sau disponibilitatile institutiilor publice 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</si>
  <si>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</si>
  <si>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</si>
  <si>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</si>
  <si>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</si>
  <si>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</si>
  <si>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</si>
  <si>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</si>
  <si>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</si>
  <si>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</si>
  <si>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</si>
  <si>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</si>
  <si>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</si>
  <si>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                                  PREȘEDINTE</t>
  </si>
  <si>
    <t>Contrasemnează:</t>
  </si>
  <si>
    <t xml:space="preserve">                                         ALIN TIȘE</t>
  </si>
  <si>
    <t>SECRETAR GENERAL AL JUDEȚULUI</t>
  </si>
  <si>
    <t>SIMONA GACI</t>
  </si>
  <si>
    <t xml:space="preserve"> BUGET  APROBAT 2020</t>
  </si>
  <si>
    <t>INFLUENȚE</t>
  </si>
  <si>
    <t xml:space="preserve"> BUGET  RECTIFICAT 2020</t>
  </si>
  <si>
    <t>Cap 83 02 AGRICULTURĂ, SILVICULTURĂ</t>
  </si>
  <si>
    <t>83 02</t>
  </si>
  <si>
    <t>83 02 20</t>
  </si>
  <si>
    <t xml:space="preserve">Subvenții pt. realizarea act de colectare, transport, depozitare și neutralizare a deșeurilor de origine animală </t>
  </si>
  <si>
    <t>42 02 73</t>
  </si>
  <si>
    <t>Unități administrativ teritoriale</t>
  </si>
  <si>
    <t>66 02 51F</t>
  </si>
  <si>
    <t>Cheltuieli Curente-Spitale-Din fond rezervă</t>
  </si>
  <si>
    <t>Cheltuieli de capital-Spitale, din care 2.000 mii lei din fond rezervă</t>
  </si>
  <si>
    <t>Fond rezervă, din care alocat:</t>
  </si>
  <si>
    <t>Subvenții de la bugetul de stat pentru decontarea cheltuielilor pentru carantina</t>
  </si>
  <si>
    <t>42 02 80</t>
  </si>
  <si>
    <t>CJC-Sănătate-Cheltuieli carantina</t>
  </si>
  <si>
    <t>66 02 20</t>
  </si>
  <si>
    <t>CJC-Sănătate-Cheltuieli cadre medicale</t>
  </si>
  <si>
    <t>la Hotărârea nr. 104/2020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</si>
</sst>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sz val="12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1" applyFont="1"/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2" fillId="0" borderId="0" xfId="1" applyFont="1" applyBorder="1"/>
    <xf numFmtId="0" fontId="2" fillId="0" borderId="0" xfId="0" applyFont="1" applyAlignment="1">
      <alignment horizontal="center" vertical="center"/>
    </xf>
    <xf numFmtId="0" fontId="5" fillId="0" borderId="1" xfId="1" applyFont="1" applyBorder="1"/>
    <xf numFmtId="0" fontId="2" fillId="0" borderId="0" xfId="0" applyFont="1" applyBorder="1"/>
    <xf numFmtId="0" fontId="2" fillId="0" borderId="0" xfId="1" applyFont="1" applyBorder="1" applyAlignment="1">
      <alignment wrapText="1"/>
    </xf>
    <xf numFmtId="0" fontId="3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0" applyFont="1"/>
    <xf numFmtId="0" fontId="6" fillId="0" borderId="1" xfId="1" applyFont="1" applyBorder="1"/>
    <xf numFmtId="0" fontId="2" fillId="0" borderId="0" xfId="1" applyFont="1" applyBorder="1" applyAlignment="1">
      <alignment horizontal="center" vertical="center"/>
    </xf>
    <xf numFmtId="4" fontId="2" fillId="0" borderId="0" xfId="0" applyNumberFormat="1" applyFont="1" applyBorder="1"/>
    <xf numFmtId="4" fontId="2" fillId="0" borderId="0" xfId="0" applyNumberFormat="1" applyFont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5"/>
  <sheetViews>
    <sheetView tabSelected="1" zoomScaleNormal="100" workbookViewId="0">
      <selection activeCell="H144" sqref="H144"/>
    </sheetView>
  </sheetViews>
  <sheetFormatPr defaultColWidth="9.28515625" defaultRowHeight="15.75" x14ac:dyDescent="0.25"/>
  <cols>
    <col min="1" max="1" width="5.5703125" style="28" customWidth="1"/>
    <col min="2" max="2" width="51.7109375" style="2" customWidth="1"/>
    <col min="3" max="3" width="11.7109375" style="2" customWidth="1"/>
    <col min="4" max="4" width="13.28515625" style="2" customWidth="1"/>
    <col min="5" max="5" width="13" style="2" customWidth="1"/>
    <col min="6" max="6" width="14" style="2" customWidth="1"/>
    <col min="7" max="7" width="9.28515625" style="2"/>
    <col min="8" max="8" width="16.7109375" style="2" customWidth="1"/>
    <col min="9" max="16384" width="9.28515625" style="2"/>
  </cols>
  <sheetData>
    <row r="1" spans="1:6" x14ac:dyDescent="0.25">
      <c r="A1" s="45" t="s">
        <v>0</v>
      </c>
      <c r="B1" s="45"/>
      <c r="C1" s="6"/>
      <c r="D1" s="46" t="s">
        <v>203</v>
      </c>
      <c r="E1" s="46"/>
      <c r="F1" s="46"/>
    </row>
    <row r="2" spans="1:6" x14ac:dyDescent="0.25">
      <c r="A2" s="45" t="s">
        <v>1</v>
      </c>
      <c r="B2" s="45"/>
      <c r="C2" s="6"/>
      <c r="D2" s="46" t="s">
        <v>266</v>
      </c>
      <c r="E2" s="46"/>
      <c r="F2" s="46"/>
    </row>
    <row r="3" spans="1:6" x14ac:dyDescent="0.25">
      <c r="A3" s="45" t="s">
        <v>2</v>
      </c>
      <c r="B3" s="45"/>
      <c r="C3" s="7"/>
    </row>
    <row r="4" spans="1:6" x14ac:dyDescent="0.25">
      <c r="A4" s="8"/>
      <c r="B4" s="4"/>
      <c r="C4" s="7"/>
      <c r="D4" s="6"/>
    </row>
    <row r="5" spans="1:6" ht="21.6" customHeight="1" x14ac:dyDescent="0.25">
      <c r="A5" s="47" t="s">
        <v>209</v>
      </c>
      <c r="B5" s="47"/>
      <c r="C5" s="47"/>
      <c r="D5" s="47"/>
      <c r="E5" s="47"/>
      <c r="F5" s="47"/>
    </row>
    <row r="6" spans="1:6" ht="11.45" customHeight="1" x14ac:dyDescent="0.25">
      <c r="A6" s="32"/>
      <c r="B6" s="36"/>
      <c r="C6" s="36"/>
      <c r="D6" s="36"/>
    </row>
    <row r="7" spans="1:6" x14ac:dyDescent="0.25">
      <c r="A7" s="9"/>
      <c r="B7" s="10"/>
      <c r="C7" s="11"/>
      <c r="D7" s="12"/>
      <c r="F7" s="12" t="s">
        <v>117</v>
      </c>
    </row>
    <row r="8" spans="1:6" ht="15.75" customHeight="1" x14ac:dyDescent="0.25">
      <c r="A8" s="42" t="s">
        <v>3</v>
      </c>
      <c r="B8" s="49" t="s">
        <v>4</v>
      </c>
      <c r="C8" s="49" t="s">
        <v>5</v>
      </c>
      <c r="D8" s="42" t="s">
        <v>248</v>
      </c>
      <c r="E8" s="42" t="s">
        <v>249</v>
      </c>
      <c r="F8" s="42" t="s">
        <v>250</v>
      </c>
    </row>
    <row r="9" spans="1:6" x14ac:dyDescent="0.25">
      <c r="A9" s="43"/>
      <c r="B9" s="50"/>
      <c r="C9" s="50"/>
      <c r="D9" s="43"/>
      <c r="E9" s="43"/>
      <c r="F9" s="43"/>
    </row>
    <row r="10" spans="1:6" x14ac:dyDescent="0.25">
      <c r="A10" s="43"/>
      <c r="B10" s="50"/>
      <c r="C10" s="50"/>
      <c r="D10" s="43"/>
      <c r="E10" s="43"/>
      <c r="F10" s="43"/>
    </row>
    <row r="11" spans="1:6" ht="3.6" customHeight="1" x14ac:dyDescent="0.25">
      <c r="A11" s="44"/>
      <c r="B11" s="51"/>
      <c r="C11" s="51"/>
      <c r="D11" s="44"/>
      <c r="E11" s="44"/>
      <c r="F11" s="44"/>
    </row>
    <row r="12" spans="1:6" x14ac:dyDescent="0.25">
      <c r="A12" s="13">
        <v>1</v>
      </c>
      <c r="B12" s="14" t="s">
        <v>6</v>
      </c>
      <c r="C12" s="15" t="s">
        <v>7</v>
      </c>
      <c r="D12" s="16">
        <v>2625</v>
      </c>
      <c r="E12" s="16"/>
      <c r="F12" s="16">
        <f>D12+E12</f>
        <v>2625</v>
      </c>
    </row>
    <row r="13" spans="1:6" ht="17.45" customHeight="1" x14ac:dyDescent="0.25">
      <c r="A13" s="13">
        <f t="shared" ref="A13:A87" si="0">A12+1</f>
        <v>2</v>
      </c>
      <c r="B13" s="1" t="s">
        <v>8</v>
      </c>
      <c r="C13" s="14" t="s">
        <v>9</v>
      </c>
      <c r="D13" s="16">
        <v>178605</v>
      </c>
      <c r="E13" s="16"/>
      <c r="F13" s="16">
        <f t="shared" ref="F13:F77" si="1">D13+E13</f>
        <v>178605</v>
      </c>
    </row>
    <row r="14" spans="1:6" ht="31.5" x14ac:dyDescent="0.25">
      <c r="A14" s="13">
        <f t="shared" si="0"/>
        <v>3</v>
      </c>
      <c r="B14" s="1" t="s">
        <v>158</v>
      </c>
      <c r="C14" s="14" t="s">
        <v>10</v>
      </c>
      <c r="D14" s="16">
        <v>26790</v>
      </c>
      <c r="E14" s="16"/>
      <c r="F14" s="16">
        <f t="shared" si="1"/>
        <v>26790</v>
      </c>
    </row>
    <row r="15" spans="1:6" x14ac:dyDescent="0.25">
      <c r="A15" s="13">
        <f t="shared" si="0"/>
        <v>4</v>
      </c>
      <c r="B15" s="1" t="s">
        <v>11</v>
      </c>
      <c r="C15" s="14" t="s">
        <v>12</v>
      </c>
      <c r="D15" s="16">
        <v>77061</v>
      </c>
      <c r="E15" s="16"/>
      <c r="F15" s="16">
        <f t="shared" si="1"/>
        <v>77061</v>
      </c>
    </row>
    <row r="16" spans="1:6" ht="31.5" x14ac:dyDescent="0.25">
      <c r="A16" s="13">
        <f t="shared" si="0"/>
        <v>5</v>
      </c>
      <c r="B16" s="1" t="s">
        <v>13</v>
      </c>
      <c r="C16" s="14" t="s">
        <v>14</v>
      </c>
      <c r="D16" s="16">
        <v>57246</v>
      </c>
      <c r="E16" s="16"/>
      <c r="F16" s="16">
        <f t="shared" si="1"/>
        <v>57246</v>
      </c>
    </row>
    <row r="17" spans="1:22" x14ac:dyDescent="0.25">
      <c r="A17" s="13">
        <f t="shared" si="0"/>
        <v>6</v>
      </c>
      <c r="B17" s="1" t="s">
        <v>150</v>
      </c>
      <c r="C17" s="14" t="s">
        <v>14</v>
      </c>
      <c r="D17" s="16">
        <v>12120</v>
      </c>
      <c r="E17" s="16"/>
      <c r="F17" s="16">
        <f t="shared" si="1"/>
        <v>12120</v>
      </c>
    </row>
    <row r="18" spans="1:22" ht="31.5" x14ac:dyDescent="0.25">
      <c r="A18" s="13">
        <f t="shared" si="0"/>
        <v>7</v>
      </c>
      <c r="B18" s="1" t="s">
        <v>151</v>
      </c>
      <c r="C18" s="14" t="s">
        <v>14</v>
      </c>
      <c r="D18" s="16">
        <v>2840</v>
      </c>
      <c r="E18" s="16"/>
      <c r="F18" s="16">
        <f t="shared" si="1"/>
        <v>2840</v>
      </c>
      <c r="L18" s="30"/>
      <c r="M18" s="30"/>
      <c r="N18" s="30"/>
      <c r="O18" s="30"/>
      <c r="P18" s="30"/>
      <c r="Q18" s="30"/>
      <c r="R18" s="30"/>
      <c r="S18" s="30"/>
    </row>
    <row r="19" spans="1:22" s="1" customFormat="1" x14ac:dyDescent="0.25">
      <c r="A19" s="13">
        <f t="shared" si="0"/>
        <v>8</v>
      </c>
      <c r="B19" s="1" t="s">
        <v>170</v>
      </c>
      <c r="C19" s="1" t="s">
        <v>14</v>
      </c>
      <c r="D19" s="16">
        <v>5201</v>
      </c>
      <c r="E19" s="16"/>
      <c r="F19" s="16">
        <f t="shared" si="1"/>
        <v>5201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ht="16.899999999999999" customHeight="1" x14ac:dyDescent="0.25">
      <c r="A20" s="13">
        <f t="shared" si="0"/>
        <v>9</v>
      </c>
      <c r="B20" s="1" t="s">
        <v>144</v>
      </c>
      <c r="C20" s="14" t="s">
        <v>14</v>
      </c>
      <c r="D20" s="16">
        <v>240</v>
      </c>
      <c r="E20" s="16"/>
      <c r="F20" s="16">
        <f t="shared" si="1"/>
        <v>240</v>
      </c>
    </row>
    <row r="21" spans="1:22" x14ac:dyDescent="0.25">
      <c r="A21" s="13">
        <f t="shared" si="0"/>
        <v>10</v>
      </c>
      <c r="B21" s="1" t="s">
        <v>172</v>
      </c>
      <c r="C21" s="14" t="s">
        <v>14</v>
      </c>
      <c r="D21" s="16">
        <v>19020</v>
      </c>
      <c r="E21" s="16"/>
      <c r="F21" s="16">
        <f t="shared" si="1"/>
        <v>19020</v>
      </c>
    </row>
    <row r="22" spans="1:22" ht="16.899999999999999" customHeight="1" x14ac:dyDescent="0.25">
      <c r="A22" s="13">
        <f t="shared" si="0"/>
        <v>11</v>
      </c>
      <c r="B22" s="1" t="s">
        <v>173</v>
      </c>
      <c r="C22" s="14" t="s">
        <v>14</v>
      </c>
      <c r="D22" s="16">
        <v>913</v>
      </c>
      <c r="E22" s="16"/>
      <c r="F22" s="16">
        <f t="shared" si="1"/>
        <v>913</v>
      </c>
    </row>
    <row r="23" spans="1:22" ht="14.65" customHeight="1" x14ac:dyDescent="0.25">
      <c r="A23" s="13">
        <f t="shared" si="0"/>
        <v>12</v>
      </c>
      <c r="B23" s="1" t="s">
        <v>171</v>
      </c>
      <c r="C23" s="14" t="s">
        <v>14</v>
      </c>
      <c r="D23" s="16">
        <v>495</v>
      </c>
      <c r="E23" s="16"/>
      <c r="F23" s="16">
        <f t="shared" si="1"/>
        <v>495</v>
      </c>
    </row>
    <row r="24" spans="1:22" ht="30" customHeight="1" x14ac:dyDescent="0.25">
      <c r="A24" s="13">
        <f t="shared" si="0"/>
        <v>13</v>
      </c>
      <c r="B24" s="1" t="s">
        <v>210</v>
      </c>
      <c r="C24" s="38" t="s">
        <v>14</v>
      </c>
      <c r="D24" s="16">
        <v>8127</v>
      </c>
      <c r="E24" s="16"/>
      <c r="F24" s="16">
        <f t="shared" si="1"/>
        <v>8127</v>
      </c>
    </row>
    <row r="25" spans="1:22" ht="30" customHeight="1" x14ac:dyDescent="0.25">
      <c r="A25" s="13">
        <f t="shared" si="0"/>
        <v>14</v>
      </c>
      <c r="B25" s="1" t="s">
        <v>211</v>
      </c>
      <c r="C25" s="38" t="s">
        <v>14</v>
      </c>
      <c r="D25" s="16">
        <v>8290</v>
      </c>
      <c r="E25" s="16"/>
      <c r="F25" s="16">
        <f t="shared" si="1"/>
        <v>8290</v>
      </c>
    </row>
    <row r="26" spans="1:22" x14ac:dyDescent="0.25">
      <c r="A26" s="13">
        <f t="shared" si="0"/>
        <v>15</v>
      </c>
      <c r="B26" s="1" t="s">
        <v>15</v>
      </c>
      <c r="C26" s="14" t="s">
        <v>16</v>
      </c>
      <c r="D26" s="16">
        <v>19815</v>
      </c>
      <c r="E26" s="16"/>
      <c r="F26" s="16">
        <f t="shared" si="1"/>
        <v>19815</v>
      </c>
    </row>
    <row r="27" spans="1:22" x14ac:dyDescent="0.25">
      <c r="A27" s="13">
        <f t="shared" si="0"/>
        <v>16</v>
      </c>
      <c r="B27" s="14" t="s">
        <v>17</v>
      </c>
      <c r="C27" s="14" t="s">
        <v>18</v>
      </c>
      <c r="D27" s="16">
        <v>3300</v>
      </c>
      <c r="E27" s="16"/>
      <c r="F27" s="16">
        <f t="shared" si="1"/>
        <v>3300</v>
      </c>
    </row>
    <row r="28" spans="1:22" x14ac:dyDescent="0.25">
      <c r="A28" s="13">
        <f t="shared" si="0"/>
        <v>17</v>
      </c>
      <c r="B28" s="14" t="s">
        <v>19</v>
      </c>
      <c r="C28" s="14" t="s">
        <v>20</v>
      </c>
      <c r="D28" s="16">
        <v>16665.310000000001</v>
      </c>
      <c r="E28" s="16"/>
      <c r="F28" s="16">
        <f t="shared" si="1"/>
        <v>16665.310000000001</v>
      </c>
    </row>
    <row r="29" spans="1:22" x14ac:dyDescent="0.25">
      <c r="A29" s="13">
        <f t="shared" si="0"/>
        <v>18</v>
      </c>
      <c r="B29" s="1" t="s">
        <v>141</v>
      </c>
      <c r="C29" s="14" t="s">
        <v>140</v>
      </c>
      <c r="D29" s="16">
        <v>2540</v>
      </c>
      <c r="E29" s="16"/>
      <c r="F29" s="16">
        <f t="shared" si="1"/>
        <v>2540</v>
      </c>
    </row>
    <row r="30" spans="1:22" x14ac:dyDescent="0.25">
      <c r="A30" s="13">
        <f t="shared" si="0"/>
        <v>19</v>
      </c>
      <c r="B30" s="14" t="s">
        <v>21</v>
      </c>
      <c r="C30" s="14" t="s">
        <v>22</v>
      </c>
      <c r="D30" s="16">
        <v>100</v>
      </c>
      <c r="E30" s="16"/>
      <c r="F30" s="16">
        <f t="shared" si="1"/>
        <v>100</v>
      </c>
    </row>
    <row r="31" spans="1:22" x14ac:dyDescent="0.25">
      <c r="A31" s="13">
        <f t="shared" si="0"/>
        <v>20</v>
      </c>
      <c r="B31" s="14" t="s">
        <v>23</v>
      </c>
      <c r="C31" s="14" t="s">
        <v>212</v>
      </c>
      <c r="D31" s="16">
        <v>160</v>
      </c>
      <c r="E31" s="16"/>
      <c r="F31" s="16">
        <f t="shared" si="1"/>
        <v>160</v>
      </c>
    </row>
    <row r="32" spans="1:22" ht="31.5" x14ac:dyDescent="0.25">
      <c r="A32" s="13">
        <f t="shared" si="0"/>
        <v>21</v>
      </c>
      <c r="B32" s="1" t="s">
        <v>230</v>
      </c>
      <c r="C32" s="14" t="s">
        <v>229</v>
      </c>
      <c r="D32" s="16">
        <v>198</v>
      </c>
      <c r="E32" s="16"/>
      <c r="F32" s="16">
        <f t="shared" si="1"/>
        <v>198</v>
      </c>
    </row>
    <row r="33" spans="1:8" x14ac:dyDescent="0.25">
      <c r="A33" s="13">
        <f t="shared" si="0"/>
        <v>22</v>
      </c>
      <c r="B33" s="14" t="s">
        <v>176</v>
      </c>
      <c r="C33" s="14" t="s">
        <v>175</v>
      </c>
      <c r="D33" s="16">
        <v>55500.5</v>
      </c>
      <c r="E33" s="16"/>
      <c r="F33" s="16">
        <f t="shared" si="1"/>
        <v>55500.5</v>
      </c>
    </row>
    <row r="34" spans="1:8" ht="31.5" x14ac:dyDescent="0.25">
      <c r="A34" s="13">
        <f t="shared" si="0"/>
        <v>23</v>
      </c>
      <c r="B34" s="1" t="s">
        <v>24</v>
      </c>
      <c r="C34" s="14" t="s">
        <v>25</v>
      </c>
      <c r="D34" s="16">
        <v>1300</v>
      </c>
      <c r="E34" s="16"/>
      <c r="F34" s="16">
        <f t="shared" si="1"/>
        <v>1300</v>
      </c>
    </row>
    <row r="35" spans="1:8" ht="31.5" x14ac:dyDescent="0.25">
      <c r="A35" s="13">
        <f t="shared" si="0"/>
        <v>24</v>
      </c>
      <c r="B35" s="1" t="s">
        <v>164</v>
      </c>
      <c r="C35" s="14" t="s">
        <v>149</v>
      </c>
      <c r="D35" s="16">
        <v>280</v>
      </c>
      <c r="E35" s="16"/>
      <c r="F35" s="16">
        <f t="shared" si="1"/>
        <v>280</v>
      </c>
    </row>
    <row r="36" spans="1:8" ht="31.5" x14ac:dyDescent="0.25">
      <c r="A36" s="13">
        <f t="shared" si="0"/>
        <v>25</v>
      </c>
      <c r="B36" s="1" t="s">
        <v>231</v>
      </c>
      <c r="C36" s="14" t="s">
        <v>232</v>
      </c>
      <c r="D36" s="16">
        <v>56965.120000000003</v>
      </c>
      <c r="E36" s="16"/>
      <c r="F36" s="16">
        <f t="shared" si="1"/>
        <v>56965.120000000003</v>
      </c>
    </row>
    <row r="37" spans="1:8" ht="47.25" x14ac:dyDescent="0.25">
      <c r="A37" s="13">
        <f t="shared" si="0"/>
        <v>26</v>
      </c>
      <c r="B37" s="1" t="s">
        <v>254</v>
      </c>
      <c r="C37" s="14" t="s">
        <v>255</v>
      </c>
      <c r="D37" s="16">
        <v>295</v>
      </c>
      <c r="E37" s="16"/>
      <c r="F37" s="16">
        <f t="shared" si="1"/>
        <v>295</v>
      </c>
    </row>
    <row r="38" spans="1:8" ht="31.5" x14ac:dyDescent="0.25">
      <c r="A38" s="13">
        <f t="shared" si="0"/>
        <v>27</v>
      </c>
      <c r="B38" s="1" t="s">
        <v>261</v>
      </c>
      <c r="C38" s="14" t="s">
        <v>262</v>
      </c>
      <c r="D38" s="16">
        <v>0</v>
      </c>
      <c r="E38" s="16">
        <v>3528</v>
      </c>
      <c r="F38" s="16">
        <f t="shared" si="1"/>
        <v>3528</v>
      </c>
    </row>
    <row r="39" spans="1:8" ht="16.5" customHeight="1" x14ac:dyDescent="0.25">
      <c r="A39" s="13">
        <f t="shared" si="0"/>
        <v>28</v>
      </c>
      <c r="B39" s="14" t="s">
        <v>227</v>
      </c>
      <c r="C39" s="14" t="s">
        <v>228</v>
      </c>
      <c r="D39" s="16">
        <v>50</v>
      </c>
      <c r="E39" s="16"/>
      <c r="F39" s="16">
        <f t="shared" si="1"/>
        <v>50</v>
      </c>
    </row>
    <row r="40" spans="1:8" ht="18" customHeight="1" x14ac:dyDescent="0.25">
      <c r="A40" s="13">
        <f t="shared" si="0"/>
        <v>29</v>
      </c>
      <c r="B40" s="1" t="s">
        <v>239</v>
      </c>
      <c r="C40" s="1" t="s">
        <v>240</v>
      </c>
      <c r="D40" s="16">
        <v>438072.27</v>
      </c>
      <c r="E40" s="16"/>
      <c r="F40" s="16">
        <f t="shared" si="1"/>
        <v>438072.27</v>
      </c>
    </row>
    <row r="41" spans="1:8" ht="20.25" customHeight="1" x14ac:dyDescent="0.25">
      <c r="A41" s="13">
        <f t="shared" si="0"/>
        <v>30</v>
      </c>
      <c r="B41" s="1" t="s">
        <v>233</v>
      </c>
      <c r="C41" s="14" t="s">
        <v>234</v>
      </c>
      <c r="D41" s="16">
        <v>375487</v>
      </c>
      <c r="E41" s="16"/>
      <c r="F41" s="16">
        <f t="shared" si="1"/>
        <v>375487</v>
      </c>
    </row>
    <row r="42" spans="1:8" ht="18.75" customHeight="1" x14ac:dyDescent="0.25">
      <c r="A42" s="13">
        <f t="shared" si="0"/>
        <v>31</v>
      </c>
      <c r="B42" s="14" t="s">
        <v>235</v>
      </c>
      <c r="C42" s="14" t="s">
        <v>236</v>
      </c>
      <c r="D42" s="16">
        <v>4612</v>
      </c>
      <c r="E42" s="16"/>
      <c r="F42" s="16">
        <f t="shared" si="1"/>
        <v>4612</v>
      </c>
    </row>
    <row r="43" spans="1:8" ht="15.75" customHeight="1" x14ac:dyDescent="0.25">
      <c r="A43" s="13">
        <f t="shared" si="0"/>
        <v>32</v>
      </c>
      <c r="B43" s="14" t="s">
        <v>237</v>
      </c>
      <c r="C43" s="14" t="s">
        <v>238</v>
      </c>
      <c r="D43" s="16">
        <v>57973.27</v>
      </c>
      <c r="E43" s="16"/>
      <c r="F43" s="16">
        <f t="shared" si="1"/>
        <v>57973.27</v>
      </c>
    </row>
    <row r="44" spans="1:8" ht="17.25" customHeight="1" x14ac:dyDescent="0.25">
      <c r="A44" s="13">
        <f t="shared" si="0"/>
        <v>33</v>
      </c>
      <c r="B44" s="17" t="s">
        <v>26</v>
      </c>
      <c r="C44" s="14"/>
      <c r="D44" s="18">
        <v>860507.2</v>
      </c>
      <c r="E44" s="18">
        <f>E12+E13+E14+E15+E27+E28+E29+E30+E31+E32+E33+E34+E35+E36+E37+E38+E39+E40</f>
        <v>3528</v>
      </c>
      <c r="F44" s="18">
        <f t="shared" si="1"/>
        <v>864035.2</v>
      </c>
    </row>
    <row r="45" spans="1:8" ht="16.5" customHeight="1" x14ac:dyDescent="0.25">
      <c r="A45" s="13">
        <f t="shared" si="0"/>
        <v>34</v>
      </c>
      <c r="B45" s="17" t="s">
        <v>213</v>
      </c>
      <c r="C45" s="17"/>
      <c r="D45" s="18">
        <v>19559.25</v>
      </c>
      <c r="E45" s="16"/>
      <c r="F45" s="18">
        <f t="shared" si="1"/>
        <v>19559.25</v>
      </c>
    </row>
    <row r="46" spans="1:8" x14ac:dyDescent="0.25">
      <c r="A46" s="13">
        <f t="shared" si="0"/>
        <v>35</v>
      </c>
      <c r="B46" s="17" t="s">
        <v>145</v>
      </c>
      <c r="C46" s="14"/>
      <c r="D46" s="18">
        <v>880066.45000000007</v>
      </c>
      <c r="E46" s="18">
        <f>E59+E65+E84+E87+E90+E137+E153+E220+E229+E232+E234+E236+E238+E256</f>
        <v>3528</v>
      </c>
      <c r="F46" s="18">
        <f t="shared" si="1"/>
        <v>883594.45000000007</v>
      </c>
      <c r="H46" s="41"/>
    </row>
    <row r="47" spans="1:8" x14ac:dyDescent="0.25">
      <c r="A47" s="13">
        <f t="shared" si="0"/>
        <v>36</v>
      </c>
      <c r="B47" s="17" t="s">
        <v>30</v>
      </c>
      <c r="C47" s="17">
        <v>10</v>
      </c>
      <c r="D47" s="18">
        <v>215706</v>
      </c>
      <c r="E47" s="16"/>
      <c r="F47" s="18">
        <f t="shared" si="1"/>
        <v>215706</v>
      </c>
    </row>
    <row r="48" spans="1:8" x14ac:dyDescent="0.25">
      <c r="A48" s="13">
        <f t="shared" si="0"/>
        <v>37</v>
      </c>
      <c r="B48" s="17" t="s">
        <v>31</v>
      </c>
      <c r="C48" s="17">
        <v>20</v>
      </c>
      <c r="D48" s="18">
        <v>95225.16</v>
      </c>
      <c r="E48" s="18">
        <f>E62+E142+E240</f>
        <v>6528</v>
      </c>
      <c r="F48" s="18">
        <f t="shared" si="1"/>
        <v>101753.16</v>
      </c>
    </row>
    <row r="49" spans="1:8" x14ac:dyDescent="0.25">
      <c r="A49" s="13">
        <f t="shared" si="0"/>
        <v>38</v>
      </c>
      <c r="B49" s="17" t="s">
        <v>148</v>
      </c>
      <c r="C49" s="17">
        <v>30</v>
      </c>
      <c r="D49" s="18">
        <v>2137</v>
      </c>
      <c r="E49" s="16"/>
      <c r="F49" s="18">
        <f t="shared" si="1"/>
        <v>2137</v>
      </c>
    </row>
    <row r="50" spans="1:8" x14ac:dyDescent="0.25">
      <c r="A50" s="13">
        <f t="shared" si="0"/>
        <v>39</v>
      </c>
      <c r="B50" s="17" t="s">
        <v>242</v>
      </c>
      <c r="C50" s="17">
        <v>50</v>
      </c>
      <c r="D50" s="18">
        <v>200</v>
      </c>
      <c r="E50" s="18">
        <f>E82</f>
        <v>1900</v>
      </c>
      <c r="F50" s="18">
        <f t="shared" si="1"/>
        <v>2100</v>
      </c>
    </row>
    <row r="51" spans="1:8" x14ac:dyDescent="0.25">
      <c r="A51" s="13">
        <f t="shared" si="0"/>
        <v>40</v>
      </c>
      <c r="B51" s="22" t="s">
        <v>116</v>
      </c>
      <c r="C51" s="19" t="s">
        <v>132</v>
      </c>
      <c r="D51" s="18">
        <f>D139+D224</f>
        <v>1500</v>
      </c>
      <c r="E51" s="18">
        <f>E143</f>
        <v>200</v>
      </c>
      <c r="F51" s="18">
        <f t="shared" si="1"/>
        <v>1700</v>
      </c>
      <c r="H51" s="41"/>
    </row>
    <row r="52" spans="1:8" x14ac:dyDescent="0.25">
      <c r="A52" s="13">
        <f t="shared" si="0"/>
        <v>41</v>
      </c>
      <c r="B52" s="22" t="s">
        <v>116</v>
      </c>
      <c r="C52" s="19" t="s">
        <v>133</v>
      </c>
      <c r="D52" s="18">
        <v>12249.9</v>
      </c>
      <c r="E52" s="16"/>
      <c r="F52" s="18">
        <f t="shared" si="1"/>
        <v>12249.9</v>
      </c>
    </row>
    <row r="53" spans="1:8" x14ac:dyDescent="0.25">
      <c r="A53" s="13">
        <f t="shared" si="0"/>
        <v>42</v>
      </c>
      <c r="B53" s="17" t="s">
        <v>128</v>
      </c>
      <c r="C53" s="19" t="s">
        <v>131</v>
      </c>
      <c r="D53" s="18">
        <v>7395.65</v>
      </c>
      <c r="E53" s="16"/>
      <c r="F53" s="18">
        <f t="shared" si="1"/>
        <v>7395.65</v>
      </c>
    </row>
    <row r="54" spans="1:8" x14ac:dyDescent="0.25">
      <c r="A54" s="13">
        <f t="shared" si="0"/>
        <v>43</v>
      </c>
      <c r="B54" s="17" t="s">
        <v>62</v>
      </c>
      <c r="C54" s="17">
        <v>57</v>
      </c>
      <c r="D54" s="18">
        <v>14960</v>
      </c>
      <c r="E54" s="16"/>
      <c r="F54" s="18">
        <f t="shared" si="1"/>
        <v>14960</v>
      </c>
    </row>
    <row r="55" spans="1:8" x14ac:dyDescent="0.25">
      <c r="A55" s="13">
        <f t="shared" si="0"/>
        <v>44</v>
      </c>
      <c r="B55" s="17" t="s">
        <v>90</v>
      </c>
      <c r="C55" s="17">
        <v>59</v>
      </c>
      <c r="D55" s="18">
        <v>25699</v>
      </c>
      <c r="E55" s="18">
        <f>E209+E212+E214+E216</f>
        <v>-5100</v>
      </c>
      <c r="F55" s="18">
        <f t="shared" si="1"/>
        <v>20599</v>
      </c>
    </row>
    <row r="56" spans="1:8" x14ac:dyDescent="0.25">
      <c r="A56" s="13">
        <f t="shared" si="0"/>
        <v>45</v>
      </c>
      <c r="B56" s="17" t="s">
        <v>32</v>
      </c>
      <c r="C56" s="17">
        <v>70</v>
      </c>
      <c r="D56" s="18">
        <v>39648.1</v>
      </c>
      <c r="E56" s="16"/>
      <c r="F56" s="18">
        <f t="shared" si="1"/>
        <v>39648.1</v>
      </c>
    </row>
    <row r="57" spans="1:8" x14ac:dyDescent="0.25">
      <c r="A57" s="13">
        <f t="shared" si="0"/>
        <v>46</v>
      </c>
      <c r="B57" s="17" t="s">
        <v>143</v>
      </c>
      <c r="C57" s="17">
        <v>58</v>
      </c>
      <c r="D57" s="18">
        <v>461826.64000000007</v>
      </c>
      <c r="E57" s="16"/>
      <c r="F57" s="18">
        <f t="shared" si="1"/>
        <v>461826.64000000007</v>
      </c>
      <c r="H57" s="41"/>
    </row>
    <row r="58" spans="1:8" x14ac:dyDescent="0.25">
      <c r="A58" s="13">
        <f t="shared" si="0"/>
        <v>47</v>
      </c>
      <c r="B58" s="17" t="s">
        <v>226</v>
      </c>
      <c r="C58" s="17">
        <v>81</v>
      </c>
      <c r="D58" s="18">
        <v>3519</v>
      </c>
      <c r="E58" s="16"/>
      <c r="F58" s="18">
        <f t="shared" si="1"/>
        <v>3519</v>
      </c>
    </row>
    <row r="59" spans="1:8" x14ac:dyDescent="0.25">
      <c r="A59" s="13">
        <f t="shared" si="0"/>
        <v>48</v>
      </c>
      <c r="B59" s="17" t="s">
        <v>27</v>
      </c>
      <c r="C59" s="17" t="s">
        <v>28</v>
      </c>
      <c r="D59" s="18">
        <v>51918.080000000002</v>
      </c>
      <c r="E59" s="18">
        <f>E60</f>
        <v>1000</v>
      </c>
      <c r="F59" s="18">
        <f t="shared" si="1"/>
        <v>52918.080000000002</v>
      </c>
    </row>
    <row r="60" spans="1:8" x14ac:dyDescent="0.25">
      <c r="A60" s="13">
        <f t="shared" si="0"/>
        <v>49</v>
      </c>
      <c r="B60" s="17" t="s">
        <v>29</v>
      </c>
      <c r="C60" s="17" t="s">
        <v>28</v>
      </c>
      <c r="D60" s="18">
        <v>51918.080000000002</v>
      </c>
      <c r="E60" s="18">
        <f>E61+E62+E63+E64</f>
        <v>1000</v>
      </c>
      <c r="F60" s="18">
        <f t="shared" si="1"/>
        <v>52918.080000000002</v>
      </c>
    </row>
    <row r="61" spans="1:8" x14ac:dyDescent="0.25">
      <c r="A61" s="13">
        <f t="shared" si="0"/>
        <v>50</v>
      </c>
      <c r="B61" s="14" t="s">
        <v>30</v>
      </c>
      <c r="C61" s="14" t="s">
        <v>206</v>
      </c>
      <c r="D61" s="16">
        <v>39634</v>
      </c>
      <c r="E61" s="16"/>
      <c r="F61" s="16">
        <f t="shared" si="1"/>
        <v>39634</v>
      </c>
    </row>
    <row r="62" spans="1:8" x14ac:dyDescent="0.25">
      <c r="A62" s="13">
        <f t="shared" si="0"/>
        <v>51</v>
      </c>
      <c r="B62" s="14" t="s">
        <v>31</v>
      </c>
      <c r="C62" s="14" t="s">
        <v>205</v>
      </c>
      <c r="D62" s="16">
        <v>5300</v>
      </c>
      <c r="E62" s="16">
        <v>1000</v>
      </c>
      <c r="F62" s="16">
        <f t="shared" si="1"/>
        <v>6300</v>
      </c>
    </row>
    <row r="63" spans="1:8" ht="15.6" customHeight="1" x14ac:dyDescent="0.25">
      <c r="A63" s="13">
        <f t="shared" si="0"/>
        <v>52</v>
      </c>
      <c r="B63" s="1" t="s">
        <v>159</v>
      </c>
      <c r="C63" s="14" t="s">
        <v>207</v>
      </c>
      <c r="D63" s="16">
        <v>170</v>
      </c>
      <c r="E63" s="16"/>
      <c r="F63" s="16">
        <f t="shared" si="1"/>
        <v>170</v>
      </c>
    </row>
    <row r="64" spans="1:8" x14ac:dyDescent="0.25">
      <c r="A64" s="13">
        <f t="shared" si="0"/>
        <v>53</v>
      </c>
      <c r="B64" s="14" t="s">
        <v>32</v>
      </c>
      <c r="C64" s="14" t="s">
        <v>208</v>
      </c>
      <c r="D64" s="16">
        <v>6814.08</v>
      </c>
      <c r="E64" s="16"/>
      <c r="F64" s="16">
        <f t="shared" si="1"/>
        <v>6814.08</v>
      </c>
    </row>
    <row r="65" spans="1:8" ht="15.6" customHeight="1" x14ac:dyDescent="0.25">
      <c r="A65" s="13">
        <f t="shared" si="0"/>
        <v>54</v>
      </c>
      <c r="B65" s="22" t="s">
        <v>33</v>
      </c>
      <c r="C65" s="17" t="s">
        <v>34</v>
      </c>
      <c r="D65" s="18">
        <f>D66+D70+D74+D77+D79+D82</f>
        <v>15088.66</v>
      </c>
      <c r="E65" s="18">
        <f>E66+E70+E74+E77+E79+E82</f>
        <v>1900</v>
      </c>
      <c r="F65" s="18">
        <f t="shared" si="1"/>
        <v>16988.66</v>
      </c>
      <c r="H65" s="41"/>
    </row>
    <row r="66" spans="1:8" x14ac:dyDescent="0.25">
      <c r="A66" s="13">
        <f t="shared" si="0"/>
        <v>55</v>
      </c>
      <c r="B66" s="22" t="s">
        <v>35</v>
      </c>
      <c r="C66" s="17" t="s">
        <v>36</v>
      </c>
      <c r="D66" s="18">
        <v>4905.66</v>
      </c>
      <c r="E66" s="16"/>
      <c r="F66" s="18">
        <f t="shared" si="1"/>
        <v>4905.66</v>
      </c>
    </row>
    <row r="67" spans="1:8" ht="15.75" customHeight="1" x14ac:dyDescent="0.25">
      <c r="A67" s="13">
        <f t="shared" si="0"/>
        <v>56</v>
      </c>
      <c r="B67" s="1" t="s">
        <v>37</v>
      </c>
      <c r="C67" s="14" t="s">
        <v>38</v>
      </c>
      <c r="D67" s="16">
        <v>4905.66</v>
      </c>
      <c r="E67" s="16"/>
      <c r="F67" s="16">
        <f t="shared" si="1"/>
        <v>4905.66</v>
      </c>
    </row>
    <row r="68" spans="1:8" x14ac:dyDescent="0.25">
      <c r="A68" s="13">
        <f t="shared" si="0"/>
        <v>57</v>
      </c>
      <c r="B68" s="14" t="s">
        <v>39</v>
      </c>
      <c r="C68" s="14" t="s">
        <v>40</v>
      </c>
      <c r="D68" s="16">
        <v>4535</v>
      </c>
      <c r="E68" s="16"/>
      <c r="F68" s="16">
        <f t="shared" si="1"/>
        <v>4535</v>
      </c>
    </row>
    <row r="69" spans="1:8" x14ac:dyDescent="0.25">
      <c r="A69" s="13">
        <f t="shared" si="0"/>
        <v>58</v>
      </c>
      <c r="B69" s="14" t="s">
        <v>31</v>
      </c>
      <c r="C69" s="14" t="s">
        <v>41</v>
      </c>
      <c r="D69" s="16">
        <v>370.66</v>
      </c>
      <c r="E69" s="16"/>
      <c r="F69" s="16">
        <f t="shared" si="1"/>
        <v>370.66</v>
      </c>
      <c r="H69" s="41"/>
    </row>
    <row r="70" spans="1:8" x14ac:dyDescent="0.25">
      <c r="A70" s="13">
        <f t="shared" si="0"/>
        <v>59</v>
      </c>
      <c r="B70" s="17" t="s">
        <v>42</v>
      </c>
      <c r="C70" s="17" t="s">
        <v>36</v>
      </c>
      <c r="D70" s="18">
        <v>3900</v>
      </c>
      <c r="E70" s="16"/>
      <c r="F70" s="18">
        <f t="shared" si="1"/>
        <v>3900</v>
      </c>
    </row>
    <row r="71" spans="1:8" x14ac:dyDescent="0.25">
      <c r="A71" s="13">
        <f t="shared" si="0"/>
        <v>60</v>
      </c>
      <c r="B71" s="14" t="s">
        <v>39</v>
      </c>
      <c r="C71" s="14" t="s">
        <v>43</v>
      </c>
      <c r="D71" s="16">
        <v>2700</v>
      </c>
      <c r="E71" s="16"/>
      <c r="F71" s="16">
        <f t="shared" si="1"/>
        <v>2700</v>
      </c>
    </row>
    <row r="72" spans="1:8" x14ac:dyDescent="0.25">
      <c r="A72" s="13">
        <f t="shared" si="0"/>
        <v>61</v>
      </c>
      <c r="B72" s="14" t="s">
        <v>44</v>
      </c>
      <c r="C72" s="14" t="s">
        <v>45</v>
      </c>
      <c r="D72" s="16">
        <v>1150</v>
      </c>
      <c r="E72" s="16"/>
      <c r="F72" s="16">
        <f t="shared" si="1"/>
        <v>1150</v>
      </c>
    </row>
    <row r="73" spans="1:8" x14ac:dyDescent="0.25">
      <c r="A73" s="13">
        <f t="shared" si="0"/>
        <v>62</v>
      </c>
      <c r="B73" s="14" t="s">
        <v>32</v>
      </c>
      <c r="C73" s="14" t="s">
        <v>46</v>
      </c>
      <c r="D73" s="16">
        <v>50</v>
      </c>
      <c r="E73" s="16"/>
      <c r="F73" s="16">
        <f t="shared" si="1"/>
        <v>50</v>
      </c>
    </row>
    <row r="74" spans="1:8" x14ac:dyDescent="0.25">
      <c r="A74" s="13">
        <f t="shared" si="0"/>
        <v>63</v>
      </c>
      <c r="B74" s="17" t="s">
        <v>47</v>
      </c>
      <c r="C74" s="17" t="s">
        <v>36</v>
      </c>
      <c r="D74" s="18">
        <v>5925</v>
      </c>
      <c r="E74" s="16"/>
      <c r="F74" s="18">
        <f t="shared" si="1"/>
        <v>5925</v>
      </c>
    </row>
    <row r="75" spans="1:8" ht="13.9" customHeight="1" x14ac:dyDescent="0.25">
      <c r="A75" s="13">
        <f t="shared" si="0"/>
        <v>64</v>
      </c>
      <c r="B75" s="14" t="s">
        <v>31</v>
      </c>
      <c r="C75" s="14" t="s">
        <v>45</v>
      </c>
      <c r="D75" s="16">
        <v>5900</v>
      </c>
      <c r="E75" s="16"/>
      <c r="F75" s="16">
        <f t="shared" si="1"/>
        <v>5900</v>
      </c>
    </row>
    <row r="76" spans="1:8" x14ac:dyDescent="0.25">
      <c r="A76" s="13">
        <f t="shared" si="0"/>
        <v>65</v>
      </c>
      <c r="B76" s="14" t="s">
        <v>125</v>
      </c>
      <c r="C76" s="14" t="s">
        <v>129</v>
      </c>
      <c r="D76" s="16">
        <v>25</v>
      </c>
      <c r="E76" s="16"/>
      <c r="F76" s="16">
        <f t="shared" si="1"/>
        <v>25</v>
      </c>
    </row>
    <row r="77" spans="1:8" x14ac:dyDescent="0.25">
      <c r="A77" s="13">
        <f t="shared" si="0"/>
        <v>66</v>
      </c>
      <c r="B77" s="17" t="s">
        <v>137</v>
      </c>
      <c r="C77" s="17" t="s">
        <v>34</v>
      </c>
      <c r="D77" s="18">
        <v>8</v>
      </c>
      <c r="E77" s="16"/>
      <c r="F77" s="18">
        <f t="shared" si="1"/>
        <v>8</v>
      </c>
    </row>
    <row r="78" spans="1:8" x14ac:dyDescent="0.25">
      <c r="A78" s="13">
        <f t="shared" si="0"/>
        <v>67</v>
      </c>
      <c r="B78" s="14" t="s">
        <v>44</v>
      </c>
      <c r="C78" s="14" t="s">
        <v>45</v>
      </c>
      <c r="D78" s="16">
        <v>8</v>
      </c>
      <c r="E78" s="16"/>
      <c r="F78" s="16">
        <f t="shared" ref="F78:F145" si="2">D78+E78</f>
        <v>8</v>
      </c>
    </row>
    <row r="79" spans="1:8" x14ac:dyDescent="0.25">
      <c r="A79" s="13">
        <f t="shared" si="0"/>
        <v>68</v>
      </c>
      <c r="B79" s="17" t="s">
        <v>154</v>
      </c>
      <c r="C79" s="17" t="s">
        <v>34</v>
      </c>
      <c r="D79" s="18">
        <v>150</v>
      </c>
      <c r="E79" s="16"/>
      <c r="F79" s="18">
        <f t="shared" si="2"/>
        <v>150</v>
      </c>
    </row>
    <row r="80" spans="1:8" x14ac:dyDescent="0.25">
      <c r="A80" s="13">
        <f t="shared" si="0"/>
        <v>69</v>
      </c>
      <c r="B80" s="14" t="s">
        <v>44</v>
      </c>
      <c r="C80" s="14" t="s">
        <v>45</v>
      </c>
      <c r="D80" s="16">
        <v>60</v>
      </c>
      <c r="E80" s="16"/>
      <c r="F80" s="16">
        <f t="shared" si="2"/>
        <v>60</v>
      </c>
    </row>
    <row r="81" spans="1:6" x14ac:dyDescent="0.25">
      <c r="A81" s="13">
        <f t="shared" si="0"/>
        <v>70</v>
      </c>
      <c r="B81" s="14" t="s">
        <v>32</v>
      </c>
      <c r="C81" s="14" t="s">
        <v>46</v>
      </c>
      <c r="D81" s="16">
        <v>90</v>
      </c>
      <c r="E81" s="16"/>
      <c r="F81" s="16">
        <f t="shared" si="2"/>
        <v>90</v>
      </c>
    </row>
    <row r="82" spans="1:6" x14ac:dyDescent="0.25">
      <c r="A82" s="13">
        <f t="shared" si="0"/>
        <v>71</v>
      </c>
      <c r="B82" s="17" t="s">
        <v>260</v>
      </c>
      <c r="C82" s="17" t="s">
        <v>34</v>
      </c>
      <c r="D82" s="18">
        <v>200</v>
      </c>
      <c r="E82" s="18">
        <v>1900</v>
      </c>
      <c r="F82" s="18">
        <f t="shared" si="2"/>
        <v>2100</v>
      </c>
    </row>
    <row r="83" spans="1:6" x14ac:dyDescent="0.25">
      <c r="A83" s="13">
        <f t="shared" si="0"/>
        <v>72</v>
      </c>
      <c r="B83" s="17" t="s">
        <v>256</v>
      </c>
      <c r="C83" s="14" t="s">
        <v>38</v>
      </c>
      <c r="D83" s="16">
        <v>200</v>
      </c>
      <c r="E83" s="16"/>
      <c r="F83" s="16">
        <f t="shared" si="2"/>
        <v>200</v>
      </c>
    </row>
    <row r="84" spans="1:6" x14ac:dyDescent="0.25">
      <c r="A84" s="13">
        <f t="shared" si="0"/>
        <v>73</v>
      </c>
      <c r="B84" s="17" t="s">
        <v>48</v>
      </c>
      <c r="C84" s="17" t="s">
        <v>49</v>
      </c>
      <c r="D84" s="18">
        <v>370</v>
      </c>
      <c r="E84" s="16"/>
      <c r="F84" s="18">
        <f t="shared" si="2"/>
        <v>370</v>
      </c>
    </row>
    <row r="85" spans="1:6" x14ac:dyDescent="0.25">
      <c r="A85" s="13">
        <f t="shared" si="0"/>
        <v>74</v>
      </c>
      <c r="B85" s="17" t="s">
        <v>50</v>
      </c>
      <c r="C85" s="17" t="s">
        <v>49</v>
      </c>
      <c r="D85" s="18">
        <v>370</v>
      </c>
      <c r="E85" s="16"/>
      <c r="F85" s="18">
        <f t="shared" si="2"/>
        <v>370</v>
      </c>
    </row>
    <row r="86" spans="1:6" x14ac:dyDescent="0.25">
      <c r="A86" s="13">
        <f t="shared" si="0"/>
        <v>75</v>
      </c>
      <c r="B86" s="14" t="s">
        <v>31</v>
      </c>
      <c r="C86" s="14" t="s">
        <v>51</v>
      </c>
      <c r="D86" s="16">
        <v>370</v>
      </c>
      <c r="E86" s="16"/>
      <c r="F86" s="16">
        <f t="shared" si="2"/>
        <v>370</v>
      </c>
    </row>
    <row r="87" spans="1:6" ht="31.5" x14ac:dyDescent="0.25">
      <c r="A87" s="13">
        <f t="shared" si="0"/>
        <v>76</v>
      </c>
      <c r="B87" s="22" t="s">
        <v>112</v>
      </c>
      <c r="C87" s="17" t="s">
        <v>52</v>
      </c>
      <c r="D87" s="18">
        <v>50</v>
      </c>
      <c r="E87" s="16"/>
      <c r="F87" s="18">
        <f t="shared" si="2"/>
        <v>50</v>
      </c>
    </row>
    <row r="88" spans="1:6" ht="15" customHeight="1" x14ac:dyDescent="0.25">
      <c r="A88" s="13">
        <f t="shared" ref="A88:A93" si="3">A87+1</f>
        <v>77</v>
      </c>
      <c r="B88" s="22" t="s">
        <v>53</v>
      </c>
      <c r="C88" s="17" t="s">
        <v>52</v>
      </c>
      <c r="D88" s="18">
        <v>50</v>
      </c>
      <c r="E88" s="16"/>
      <c r="F88" s="18">
        <f t="shared" si="2"/>
        <v>50</v>
      </c>
    </row>
    <row r="89" spans="1:6" x14ac:dyDescent="0.25">
      <c r="A89" s="13">
        <f t="shared" si="3"/>
        <v>78</v>
      </c>
      <c r="B89" s="14" t="s">
        <v>31</v>
      </c>
      <c r="C89" s="14" t="s">
        <v>54</v>
      </c>
      <c r="D89" s="16">
        <v>50</v>
      </c>
      <c r="E89" s="16"/>
      <c r="F89" s="16">
        <f t="shared" si="2"/>
        <v>50</v>
      </c>
    </row>
    <row r="90" spans="1:6" x14ac:dyDescent="0.25">
      <c r="A90" s="13">
        <f t="shared" si="3"/>
        <v>79</v>
      </c>
      <c r="B90" s="17" t="s">
        <v>55</v>
      </c>
      <c r="C90" s="17" t="s">
        <v>56</v>
      </c>
      <c r="D90" s="18">
        <v>38914.410000000003</v>
      </c>
      <c r="E90" s="16"/>
      <c r="F90" s="18">
        <f t="shared" si="2"/>
        <v>38914.410000000003</v>
      </c>
    </row>
    <row r="91" spans="1:6" x14ac:dyDescent="0.25">
      <c r="A91" s="13">
        <f t="shared" si="3"/>
        <v>80</v>
      </c>
      <c r="B91" s="17" t="s">
        <v>126</v>
      </c>
      <c r="C91" s="17" t="s">
        <v>56</v>
      </c>
      <c r="D91" s="18">
        <v>9890</v>
      </c>
      <c r="E91" s="16"/>
      <c r="F91" s="18">
        <f t="shared" si="2"/>
        <v>9890</v>
      </c>
    </row>
    <row r="92" spans="1:6" ht="15.75" customHeight="1" x14ac:dyDescent="0.25">
      <c r="A92" s="13">
        <f t="shared" si="3"/>
        <v>81</v>
      </c>
      <c r="B92" s="22" t="s">
        <v>119</v>
      </c>
      <c r="C92" s="17" t="s">
        <v>57</v>
      </c>
      <c r="D92" s="18">
        <v>2868</v>
      </c>
      <c r="E92" s="16"/>
      <c r="F92" s="18">
        <f t="shared" si="2"/>
        <v>2868</v>
      </c>
    </row>
    <row r="93" spans="1:6" x14ac:dyDescent="0.25">
      <c r="A93" s="13">
        <f t="shared" si="3"/>
        <v>82</v>
      </c>
      <c r="B93" s="14" t="s">
        <v>31</v>
      </c>
      <c r="C93" s="14" t="s">
        <v>58</v>
      </c>
      <c r="D93" s="16">
        <v>767</v>
      </c>
      <c r="E93" s="16"/>
      <c r="F93" s="16">
        <f t="shared" si="2"/>
        <v>767</v>
      </c>
    </row>
    <row r="94" spans="1:6" x14ac:dyDescent="0.25">
      <c r="A94" s="13">
        <f t="shared" ref="A94:A165" si="4">A93+1</f>
        <v>83</v>
      </c>
      <c r="B94" s="14" t="s">
        <v>146</v>
      </c>
      <c r="C94" s="21" t="s">
        <v>63</v>
      </c>
      <c r="D94" s="16">
        <v>400</v>
      </c>
      <c r="E94" s="16"/>
      <c r="F94" s="16">
        <f t="shared" si="2"/>
        <v>400</v>
      </c>
    </row>
    <row r="95" spans="1:6" x14ac:dyDescent="0.25">
      <c r="A95" s="13">
        <f t="shared" si="4"/>
        <v>84</v>
      </c>
      <c r="B95" s="14" t="s">
        <v>32</v>
      </c>
      <c r="C95" s="14" t="s">
        <v>115</v>
      </c>
      <c r="D95" s="16">
        <v>1701</v>
      </c>
      <c r="E95" s="16"/>
      <c r="F95" s="16">
        <f t="shared" si="2"/>
        <v>1701</v>
      </c>
    </row>
    <row r="96" spans="1:6" ht="31.5" x14ac:dyDescent="0.25">
      <c r="A96" s="13">
        <f t="shared" si="4"/>
        <v>85</v>
      </c>
      <c r="B96" s="22" t="s">
        <v>118</v>
      </c>
      <c r="C96" s="17" t="s">
        <v>56</v>
      </c>
      <c r="D96" s="18">
        <v>636</v>
      </c>
      <c r="E96" s="16"/>
      <c r="F96" s="18">
        <f t="shared" si="2"/>
        <v>636</v>
      </c>
    </row>
    <row r="97" spans="1:6" x14ac:dyDescent="0.25">
      <c r="A97" s="13">
        <f t="shared" si="4"/>
        <v>86</v>
      </c>
      <c r="B97" s="14" t="s">
        <v>59</v>
      </c>
      <c r="C97" s="14" t="s">
        <v>58</v>
      </c>
      <c r="D97" s="16">
        <v>406</v>
      </c>
      <c r="E97" s="16"/>
      <c r="F97" s="16">
        <f t="shared" si="2"/>
        <v>406</v>
      </c>
    </row>
    <row r="98" spans="1:6" x14ac:dyDescent="0.25">
      <c r="A98" s="13">
        <f t="shared" si="4"/>
        <v>87</v>
      </c>
      <c r="B98" s="14" t="s">
        <v>146</v>
      </c>
      <c r="C98" s="21" t="s">
        <v>63</v>
      </c>
      <c r="D98" s="16">
        <v>230</v>
      </c>
      <c r="E98" s="16"/>
      <c r="F98" s="16">
        <f t="shared" si="2"/>
        <v>230</v>
      </c>
    </row>
    <row r="99" spans="1:6" x14ac:dyDescent="0.25">
      <c r="A99" s="13">
        <f t="shared" si="4"/>
        <v>88</v>
      </c>
      <c r="B99" s="22" t="s">
        <v>120</v>
      </c>
      <c r="C99" s="17" t="s">
        <v>56</v>
      </c>
      <c r="D99" s="18">
        <v>1254</v>
      </c>
      <c r="E99" s="16"/>
      <c r="F99" s="18">
        <f t="shared" si="2"/>
        <v>1254</v>
      </c>
    </row>
    <row r="100" spans="1:6" x14ac:dyDescent="0.25">
      <c r="A100" s="13">
        <f t="shared" si="4"/>
        <v>89</v>
      </c>
      <c r="B100" s="14" t="s">
        <v>31</v>
      </c>
      <c r="C100" s="14" t="s">
        <v>58</v>
      </c>
      <c r="D100" s="16">
        <v>804</v>
      </c>
      <c r="E100" s="16"/>
      <c r="F100" s="16">
        <f t="shared" si="2"/>
        <v>804</v>
      </c>
    </row>
    <row r="101" spans="1:6" x14ac:dyDescent="0.25">
      <c r="A101" s="13">
        <f t="shared" si="4"/>
        <v>90</v>
      </c>
      <c r="B101" s="14" t="s">
        <v>146</v>
      </c>
      <c r="C101" s="21" t="s">
        <v>63</v>
      </c>
      <c r="D101" s="16">
        <v>450</v>
      </c>
      <c r="E101" s="16"/>
      <c r="F101" s="16">
        <f t="shared" si="2"/>
        <v>450</v>
      </c>
    </row>
    <row r="102" spans="1:6" x14ac:dyDescent="0.25">
      <c r="A102" s="13">
        <f t="shared" si="4"/>
        <v>91</v>
      </c>
      <c r="B102" s="22" t="s">
        <v>167</v>
      </c>
      <c r="C102" s="17" t="s">
        <v>56</v>
      </c>
      <c r="D102" s="18">
        <v>1743</v>
      </c>
      <c r="E102" s="16"/>
      <c r="F102" s="18">
        <f t="shared" si="2"/>
        <v>1743</v>
      </c>
    </row>
    <row r="103" spans="1:6" x14ac:dyDescent="0.25">
      <c r="A103" s="13">
        <f t="shared" si="4"/>
        <v>92</v>
      </c>
      <c r="B103" s="14" t="s">
        <v>31</v>
      </c>
      <c r="C103" s="14" t="s">
        <v>58</v>
      </c>
      <c r="D103" s="16">
        <v>1233</v>
      </c>
      <c r="E103" s="16"/>
      <c r="F103" s="16">
        <f t="shared" si="2"/>
        <v>1233</v>
      </c>
    </row>
    <row r="104" spans="1:6" x14ac:dyDescent="0.25">
      <c r="A104" s="13">
        <f t="shared" si="4"/>
        <v>93</v>
      </c>
      <c r="B104" s="14" t="s">
        <v>146</v>
      </c>
      <c r="C104" s="21" t="s">
        <v>63</v>
      </c>
      <c r="D104" s="16">
        <v>500</v>
      </c>
      <c r="E104" s="16"/>
      <c r="F104" s="16">
        <f t="shared" si="2"/>
        <v>500</v>
      </c>
    </row>
    <row r="105" spans="1:6" x14ac:dyDescent="0.25">
      <c r="A105" s="13">
        <f t="shared" si="4"/>
        <v>94</v>
      </c>
      <c r="B105" s="14" t="s">
        <v>32</v>
      </c>
      <c r="C105" s="14" t="s">
        <v>115</v>
      </c>
      <c r="D105" s="16">
        <v>10</v>
      </c>
      <c r="E105" s="16"/>
      <c r="F105" s="16">
        <f t="shared" si="2"/>
        <v>10</v>
      </c>
    </row>
    <row r="106" spans="1:6" ht="18" customHeight="1" x14ac:dyDescent="0.25">
      <c r="A106" s="13">
        <f t="shared" si="4"/>
        <v>95</v>
      </c>
      <c r="B106" s="22" t="s">
        <v>60</v>
      </c>
      <c r="C106" s="17" t="s">
        <v>56</v>
      </c>
      <c r="D106" s="18">
        <v>640</v>
      </c>
      <c r="E106" s="16"/>
      <c r="F106" s="18">
        <f t="shared" si="2"/>
        <v>640</v>
      </c>
    </row>
    <row r="107" spans="1:6" x14ac:dyDescent="0.25">
      <c r="A107" s="13">
        <f t="shared" si="4"/>
        <v>96</v>
      </c>
      <c r="B107" s="14" t="s">
        <v>31</v>
      </c>
      <c r="C107" s="14" t="s">
        <v>58</v>
      </c>
      <c r="D107" s="16">
        <v>290</v>
      </c>
      <c r="E107" s="16"/>
      <c r="F107" s="16">
        <f t="shared" si="2"/>
        <v>290</v>
      </c>
    </row>
    <row r="108" spans="1:6" x14ac:dyDescent="0.25">
      <c r="A108" s="13">
        <f t="shared" si="4"/>
        <v>97</v>
      </c>
      <c r="B108" s="14" t="s">
        <v>146</v>
      </c>
      <c r="C108" s="21" t="s">
        <v>63</v>
      </c>
      <c r="D108" s="16">
        <v>350</v>
      </c>
      <c r="E108" s="16"/>
      <c r="F108" s="16">
        <f t="shared" si="2"/>
        <v>350</v>
      </c>
    </row>
    <row r="109" spans="1:6" ht="31.5" x14ac:dyDescent="0.25">
      <c r="A109" s="13">
        <f t="shared" si="4"/>
        <v>98</v>
      </c>
      <c r="B109" s="22" t="s">
        <v>121</v>
      </c>
      <c r="C109" s="17" t="s">
        <v>56</v>
      </c>
      <c r="D109" s="18">
        <v>414</v>
      </c>
      <c r="E109" s="16"/>
      <c r="F109" s="18">
        <f t="shared" si="2"/>
        <v>414</v>
      </c>
    </row>
    <row r="110" spans="1:6" x14ac:dyDescent="0.25">
      <c r="A110" s="13">
        <f t="shared" si="4"/>
        <v>99</v>
      </c>
      <c r="B110" s="14" t="s">
        <v>31</v>
      </c>
      <c r="C110" s="14" t="s">
        <v>58</v>
      </c>
      <c r="D110" s="16">
        <v>280</v>
      </c>
      <c r="E110" s="16"/>
      <c r="F110" s="16">
        <f t="shared" si="2"/>
        <v>280</v>
      </c>
    </row>
    <row r="111" spans="1:6" x14ac:dyDescent="0.25">
      <c r="A111" s="13">
        <f t="shared" si="4"/>
        <v>100</v>
      </c>
      <c r="B111" s="14" t="s">
        <v>146</v>
      </c>
      <c r="C111" s="21" t="s">
        <v>63</v>
      </c>
      <c r="D111" s="16">
        <v>90</v>
      </c>
      <c r="E111" s="16"/>
      <c r="F111" s="16">
        <f t="shared" si="2"/>
        <v>90</v>
      </c>
    </row>
    <row r="112" spans="1:6" x14ac:dyDescent="0.25">
      <c r="A112" s="13">
        <f t="shared" si="4"/>
        <v>101</v>
      </c>
      <c r="B112" s="14" t="s">
        <v>32</v>
      </c>
      <c r="C112" s="14" t="s">
        <v>115</v>
      </c>
      <c r="D112" s="16">
        <v>44</v>
      </c>
      <c r="E112" s="16"/>
      <c r="F112" s="16">
        <f t="shared" si="2"/>
        <v>44</v>
      </c>
    </row>
    <row r="113" spans="1:6" x14ac:dyDescent="0.25">
      <c r="A113" s="13">
        <f t="shared" si="4"/>
        <v>102</v>
      </c>
      <c r="B113" s="17" t="s">
        <v>168</v>
      </c>
      <c r="C113" s="17" t="s">
        <v>56</v>
      </c>
      <c r="D113" s="18">
        <v>828</v>
      </c>
      <c r="E113" s="16"/>
      <c r="F113" s="18">
        <f t="shared" si="2"/>
        <v>828</v>
      </c>
    </row>
    <row r="114" spans="1:6" x14ac:dyDescent="0.25">
      <c r="A114" s="13">
        <f t="shared" si="4"/>
        <v>103</v>
      </c>
      <c r="B114" s="14" t="s">
        <v>31</v>
      </c>
      <c r="C114" s="14" t="s">
        <v>58</v>
      </c>
      <c r="D114" s="16">
        <v>480</v>
      </c>
      <c r="E114" s="16"/>
      <c r="F114" s="16">
        <f t="shared" si="2"/>
        <v>480</v>
      </c>
    </row>
    <row r="115" spans="1:6" x14ac:dyDescent="0.25">
      <c r="A115" s="13">
        <f t="shared" si="4"/>
        <v>104</v>
      </c>
      <c r="B115" s="14" t="s">
        <v>146</v>
      </c>
      <c r="C115" s="21" t="s">
        <v>63</v>
      </c>
      <c r="D115" s="16">
        <v>300</v>
      </c>
      <c r="E115" s="16"/>
      <c r="F115" s="16">
        <f t="shared" si="2"/>
        <v>300</v>
      </c>
    </row>
    <row r="116" spans="1:6" x14ac:dyDescent="0.25">
      <c r="A116" s="13">
        <f t="shared" si="4"/>
        <v>105</v>
      </c>
      <c r="B116" s="14" t="s">
        <v>32</v>
      </c>
      <c r="C116" s="14" t="s">
        <v>115</v>
      </c>
      <c r="D116" s="16">
        <v>48</v>
      </c>
      <c r="E116" s="16"/>
      <c r="F116" s="16">
        <f t="shared" si="2"/>
        <v>48</v>
      </c>
    </row>
    <row r="117" spans="1:6" ht="31.5" x14ac:dyDescent="0.25">
      <c r="A117" s="13">
        <f t="shared" si="4"/>
        <v>106</v>
      </c>
      <c r="B117" s="22" t="s">
        <v>122</v>
      </c>
      <c r="C117" s="17" t="s">
        <v>56</v>
      </c>
      <c r="D117" s="16">
        <v>753</v>
      </c>
      <c r="E117" s="16"/>
      <c r="F117" s="18">
        <f t="shared" si="2"/>
        <v>753</v>
      </c>
    </row>
    <row r="118" spans="1:6" x14ac:dyDescent="0.25">
      <c r="A118" s="13">
        <f t="shared" si="4"/>
        <v>107</v>
      </c>
      <c r="B118" s="14" t="s">
        <v>31</v>
      </c>
      <c r="C118" s="14" t="s">
        <v>58</v>
      </c>
      <c r="D118" s="16">
        <v>403</v>
      </c>
      <c r="E118" s="16"/>
      <c r="F118" s="16">
        <f t="shared" si="2"/>
        <v>403</v>
      </c>
    </row>
    <row r="119" spans="1:6" x14ac:dyDescent="0.25">
      <c r="A119" s="13">
        <f t="shared" si="4"/>
        <v>108</v>
      </c>
      <c r="B119" s="14" t="s">
        <v>146</v>
      </c>
      <c r="C119" s="21" t="s">
        <v>63</v>
      </c>
      <c r="D119" s="16">
        <v>350</v>
      </c>
      <c r="E119" s="16"/>
      <c r="F119" s="16">
        <f t="shared" si="2"/>
        <v>350</v>
      </c>
    </row>
    <row r="120" spans="1:6" x14ac:dyDescent="0.25">
      <c r="A120" s="13">
        <f t="shared" si="4"/>
        <v>109</v>
      </c>
      <c r="B120" s="17" t="s">
        <v>124</v>
      </c>
      <c r="C120" s="17" t="s">
        <v>56</v>
      </c>
      <c r="D120" s="18">
        <v>310</v>
      </c>
      <c r="E120" s="16"/>
      <c r="F120" s="18">
        <f t="shared" si="2"/>
        <v>310</v>
      </c>
    </row>
    <row r="121" spans="1:6" x14ac:dyDescent="0.25">
      <c r="A121" s="13">
        <f t="shared" si="4"/>
        <v>110</v>
      </c>
      <c r="B121" s="14" t="s">
        <v>31</v>
      </c>
      <c r="C121" s="14" t="s">
        <v>58</v>
      </c>
      <c r="D121" s="16">
        <v>200</v>
      </c>
      <c r="E121" s="16"/>
      <c r="F121" s="16">
        <f t="shared" si="2"/>
        <v>200</v>
      </c>
    </row>
    <row r="122" spans="1:6" x14ac:dyDescent="0.25">
      <c r="A122" s="13">
        <f t="shared" si="4"/>
        <v>111</v>
      </c>
      <c r="B122" s="14" t="s">
        <v>146</v>
      </c>
      <c r="C122" s="21" t="s">
        <v>63</v>
      </c>
      <c r="D122" s="16">
        <v>70</v>
      </c>
      <c r="E122" s="16"/>
      <c r="F122" s="16">
        <f t="shared" si="2"/>
        <v>70</v>
      </c>
    </row>
    <row r="123" spans="1:6" x14ac:dyDescent="0.25">
      <c r="A123" s="13">
        <f t="shared" si="4"/>
        <v>112</v>
      </c>
      <c r="B123" s="14" t="s">
        <v>32</v>
      </c>
      <c r="C123" s="14" t="s">
        <v>115</v>
      </c>
      <c r="D123" s="16">
        <v>40</v>
      </c>
      <c r="E123" s="16"/>
      <c r="F123" s="16">
        <f t="shared" si="2"/>
        <v>40</v>
      </c>
    </row>
    <row r="124" spans="1:6" x14ac:dyDescent="0.25">
      <c r="A124" s="13">
        <f t="shared" si="4"/>
        <v>113</v>
      </c>
      <c r="B124" s="17" t="s">
        <v>123</v>
      </c>
      <c r="C124" s="17" t="s">
        <v>56</v>
      </c>
      <c r="D124" s="18">
        <v>337</v>
      </c>
      <c r="E124" s="16"/>
      <c r="F124" s="18">
        <f t="shared" si="2"/>
        <v>337</v>
      </c>
    </row>
    <row r="125" spans="1:6" x14ac:dyDescent="0.25">
      <c r="A125" s="13">
        <f t="shared" si="4"/>
        <v>114</v>
      </c>
      <c r="B125" s="14" t="s">
        <v>31</v>
      </c>
      <c r="C125" s="14" t="s">
        <v>58</v>
      </c>
      <c r="D125" s="16">
        <v>237</v>
      </c>
      <c r="E125" s="16"/>
      <c r="F125" s="16">
        <f t="shared" si="2"/>
        <v>237</v>
      </c>
    </row>
    <row r="126" spans="1:6" x14ac:dyDescent="0.25">
      <c r="A126" s="13">
        <f t="shared" si="4"/>
        <v>115</v>
      </c>
      <c r="B126" s="14" t="s">
        <v>146</v>
      </c>
      <c r="C126" s="21" t="s">
        <v>63</v>
      </c>
      <c r="D126" s="16">
        <v>100</v>
      </c>
      <c r="E126" s="16"/>
      <c r="F126" s="16">
        <f t="shared" si="2"/>
        <v>100</v>
      </c>
    </row>
    <row r="127" spans="1:6" ht="31.5" x14ac:dyDescent="0.25">
      <c r="A127" s="13">
        <f t="shared" si="4"/>
        <v>116</v>
      </c>
      <c r="B127" s="22" t="s">
        <v>61</v>
      </c>
      <c r="C127" s="17" t="s">
        <v>56</v>
      </c>
      <c r="D127" s="18">
        <v>107</v>
      </c>
      <c r="E127" s="16"/>
      <c r="F127" s="18">
        <f t="shared" si="2"/>
        <v>107</v>
      </c>
    </row>
    <row r="128" spans="1:6" x14ac:dyDescent="0.25">
      <c r="A128" s="13">
        <f t="shared" si="4"/>
        <v>117</v>
      </c>
      <c r="B128" s="14" t="s">
        <v>31</v>
      </c>
      <c r="C128" s="14" t="s">
        <v>58</v>
      </c>
      <c r="D128" s="16">
        <v>107</v>
      </c>
      <c r="E128" s="16"/>
      <c r="F128" s="16">
        <f t="shared" si="2"/>
        <v>107</v>
      </c>
    </row>
    <row r="129" spans="1:8" x14ac:dyDescent="0.25">
      <c r="A129" s="13">
        <f t="shared" si="4"/>
        <v>118</v>
      </c>
      <c r="B129" s="17" t="s">
        <v>150</v>
      </c>
      <c r="C129" s="17" t="s">
        <v>56</v>
      </c>
      <c r="D129" s="18">
        <v>12120</v>
      </c>
      <c r="E129" s="16"/>
      <c r="F129" s="18">
        <f t="shared" si="2"/>
        <v>12120</v>
      </c>
    </row>
    <row r="130" spans="1:8" x14ac:dyDescent="0.25">
      <c r="A130" s="13">
        <f t="shared" si="4"/>
        <v>119</v>
      </c>
      <c r="B130" s="14" t="s">
        <v>62</v>
      </c>
      <c r="C130" s="14" t="s">
        <v>63</v>
      </c>
      <c r="D130" s="16">
        <v>12120</v>
      </c>
      <c r="E130" s="16"/>
      <c r="F130" s="16">
        <f t="shared" si="2"/>
        <v>12120</v>
      </c>
    </row>
    <row r="131" spans="1:8" ht="46.5" customHeight="1" x14ac:dyDescent="0.25">
      <c r="A131" s="13">
        <f t="shared" si="4"/>
        <v>120</v>
      </c>
      <c r="B131" s="22" t="s">
        <v>177</v>
      </c>
      <c r="C131" s="17" t="s">
        <v>166</v>
      </c>
      <c r="D131" s="18">
        <v>1494.11</v>
      </c>
      <c r="E131" s="16"/>
      <c r="F131" s="18">
        <f t="shared" si="2"/>
        <v>1494.11</v>
      </c>
    </row>
    <row r="132" spans="1:8" ht="60.6" customHeight="1" x14ac:dyDescent="0.25">
      <c r="A132" s="13">
        <f t="shared" si="4"/>
        <v>121</v>
      </c>
      <c r="B132" s="22" t="s">
        <v>178</v>
      </c>
      <c r="C132" s="17" t="s">
        <v>166</v>
      </c>
      <c r="D132" s="18">
        <v>2773.2</v>
      </c>
      <c r="E132" s="16"/>
      <c r="F132" s="18">
        <f t="shared" si="2"/>
        <v>2773.2</v>
      </c>
    </row>
    <row r="133" spans="1:8" ht="47.25" x14ac:dyDescent="0.25">
      <c r="A133" s="13">
        <f t="shared" si="4"/>
        <v>122</v>
      </c>
      <c r="B133" s="22" t="s">
        <v>179</v>
      </c>
      <c r="C133" s="17" t="s">
        <v>166</v>
      </c>
      <c r="D133" s="18">
        <v>1591.52</v>
      </c>
      <c r="E133" s="16"/>
      <c r="F133" s="18">
        <f t="shared" si="2"/>
        <v>1591.52</v>
      </c>
    </row>
    <row r="134" spans="1:8" ht="15.6" customHeight="1" x14ac:dyDescent="0.25">
      <c r="A134" s="13">
        <f t="shared" si="4"/>
        <v>123</v>
      </c>
      <c r="B134" s="22" t="s">
        <v>180</v>
      </c>
      <c r="C134" s="17" t="s">
        <v>166</v>
      </c>
      <c r="D134" s="18">
        <v>538.02</v>
      </c>
      <c r="E134" s="16"/>
      <c r="F134" s="18">
        <f t="shared" si="2"/>
        <v>538.02</v>
      </c>
    </row>
    <row r="135" spans="1:8" ht="28.9" customHeight="1" x14ac:dyDescent="0.25">
      <c r="A135" s="13">
        <f t="shared" si="4"/>
        <v>124</v>
      </c>
      <c r="B135" s="22" t="s">
        <v>181</v>
      </c>
      <c r="C135" s="17" t="s">
        <v>166</v>
      </c>
      <c r="D135" s="18">
        <v>139.16</v>
      </c>
      <c r="E135" s="16"/>
      <c r="F135" s="18">
        <f t="shared" si="2"/>
        <v>139.16</v>
      </c>
    </row>
    <row r="136" spans="1:8" ht="28.9" customHeight="1" x14ac:dyDescent="0.25">
      <c r="A136" s="13">
        <f t="shared" si="4"/>
        <v>125</v>
      </c>
      <c r="B136" s="22" t="s">
        <v>182</v>
      </c>
      <c r="C136" s="17" t="s">
        <v>166</v>
      </c>
      <c r="D136" s="18">
        <v>10368.4</v>
      </c>
      <c r="E136" s="16"/>
      <c r="F136" s="18">
        <f t="shared" si="2"/>
        <v>10368.4</v>
      </c>
    </row>
    <row r="137" spans="1:8" x14ac:dyDescent="0.25">
      <c r="A137" s="13">
        <f t="shared" si="4"/>
        <v>126</v>
      </c>
      <c r="B137" s="17" t="s">
        <v>64</v>
      </c>
      <c r="C137" s="17" t="s">
        <v>65</v>
      </c>
      <c r="D137" s="18">
        <v>80896.320000000007</v>
      </c>
      <c r="E137" s="18">
        <f>E138+E142+E143+E144+E145+E146+E147+E148+E149+E150+E151+E152</f>
        <v>3728</v>
      </c>
      <c r="F137" s="18">
        <f t="shared" si="2"/>
        <v>84624.320000000007</v>
      </c>
      <c r="H137" s="41"/>
    </row>
    <row r="138" spans="1:8" x14ac:dyDescent="0.25">
      <c r="A138" s="13">
        <f t="shared" si="4"/>
        <v>127</v>
      </c>
      <c r="B138" s="17" t="s">
        <v>66</v>
      </c>
      <c r="C138" s="17" t="s">
        <v>65</v>
      </c>
      <c r="D138" s="18">
        <f>D139+D140+D141</f>
        <v>12749.9</v>
      </c>
      <c r="E138" s="18"/>
      <c r="F138" s="18">
        <f t="shared" si="2"/>
        <v>12749.9</v>
      </c>
    </row>
    <row r="139" spans="1:8" x14ac:dyDescent="0.25">
      <c r="A139" s="13">
        <f t="shared" si="4"/>
        <v>128</v>
      </c>
      <c r="B139" s="14" t="s">
        <v>258</v>
      </c>
      <c r="C139" s="14" t="s">
        <v>257</v>
      </c>
      <c r="D139" s="16">
        <v>200</v>
      </c>
      <c r="E139" s="16"/>
      <c r="F139" s="16">
        <f t="shared" si="2"/>
        <v>200</v>
      </c>
    </row>
    <row r="140" spans="1:8" ht="31.5" x14ac:dyDescent="0.25">
      <c r="A140" s="13">
        <f t="shared" si="4"/>
        <v>129</v>
      </c>
      <c r="B140" s="1" t="s">
        <v>259</v>
      </c>
      <c r="C140" s="14" t="s">
        <v>127</v>
      </c>
      <c r="D140" s="16">
        <v>12249.9</v>
      </c>
      <c r="E140" s="16"/>
      <c r="F140" s="16">
        <f t="shared" si="2"/>
        <v>12249.9</v>
      </c>
    </row>
    <row r="141" spans="1:8" x14ac:dyDescent="0.25">
      <c r="A141" s="13">
        <f t="shared" si="4"/>
        <v>130</v>
      </c>
      <c r="B141" s="1" t="s">
        <v>165</v>
      </c>
      <c r="C141" s="14" t="s">
        <v>163</v>
      </c>
      <c r="D141" s="16">
        <v>300</v>
      </c>
      <c r="E141" s="16"/>
      <c r="F141" s="16">
        <f t="shared" si="2"/>
        <v>300</v>
      </c>
    </row>
    <row r="142" spans="1:8" x14ac:dyDescent="0.25">
      <c r="A142" s="13">
        <f t="shared" si="4"/>
        <v>131</v>
      </c>
      <c r="B142" s="22" t="s">
        <v>263</v>
      </c>
      <c r="C142" s="17" t="s">
        <v>264</v>
      </c>
      <c r="D142" s="18">
        <v>0</v>
      </c>
      <c r="E142" s="18">
        <v>3528</v>
      </c>
      <c r="F142" s="18">
        <f t="shared" si="2"/>
        <v>3528</v>
      </c>
    </row>
    <row r="143" spans="1:8" x14ac:dyDescent="0.25">
      <c r="A143" s="13">
        <f t="shared" si="4"/>
        <v>132</v>
      </c>
      <c r="B143" s="22" t="s">
        <v>265</v>
      </c>
      <c r="C143" s="17" t="s">
        <v>257</v>
      </c>
      <c r="D143" s="18">
        <v>0</v>
      </c>
      <c r="E143" s="18">
        <v>200</v>
      </c>
      <c r="F143" s="18">
        <f t="shared" si="2"/>
        <v>200</v>
      </c>
    </row>
    <row r="144" spans="1:8" ht="61.9" customHeight="1" x14ac:dyDescent="0.25">
      <c r="A144" s="13">
        <f t="shared" si="4"/>
        <v>133</v>
      </c>
      <c r="B144" s="22" t="s">
        <v>183</v>
      </c>
      <c r="C144" s="17" t="s">
        <v>169</v>
      </c>
      <c r="D144" s="18">
        <v>1230.8800000000001</v>
      </c>
      <c r="E144" s="16"/>
      <c r="F144" s="18">
        <f t="shared" si="2"/>
        <v>1230.8800000000001</v>
      </c>
    </row>
    <row r="145" spans="1:6" ht="45.6" customHeight="1" x14ac:dyDescent="0.25">
      <c r="A145" s="13">
        <f t="shared" si="4"/>
        <v>134</v>
      </c>
      <c r="B145" s="22" t="s">
        <v>214</v>
      </c>
      <c r="C145" s="17" t="s">
        <v>202</v>
      </c>
      <c r="D145" s="18">
        <v>5561.12</v>
      </c>
      <c r="E145" s="16"/>
      <c r="F145" s="18">
        <f t="shared" si="2"/>
        <v>5561.12</v>
      </c>
    </row>
    <row r="146" spans="1:6" ht="31.5" x14ac:dyDescent="0.25">
      <c r="A146" s="13">
        <f t="shared" si="4"/>
        <v>135</v>
      </c>
      <c r="B146" s="22" t="s">
        <v>215</v>
      </c>
      <c r="C146" s="17" t="s">
        <v>202</v>
      </c>
      <c r="D146" s="18">
        <v>4900</v>
      </c>
      <c r="E146" s="16"/>
      <c r="F146" s="18">
        <f t="shared" ref="F146:F209" si="5">D146+E146</f>
        <v>4900</v>
      </c>
    </row>
    <row r="147" spans="1:6" ht="29.45" customHeight="1" x14ac:dyDescent="0.25">
      <c r="A147" s="13">
        <f t="shared" si="4"/>
        <v>136</v>
      </c>
      <c r="B147" s="22" t="s">
        <v>216</v>
      </c>
      <c r="C147" s="17" t="s">
        <v>202</v>
      </c>
      <c r="D147" s="18">
        <v>9800</v>
      </c>
      <c r="E147" s="16"/>
      <c r="F147" s="18">
        <f t="shared" si="5"/>
        <v>9800</v>
      </c>
    </row>
    <row r="148" spans="1:6" ht="31.5" x14ac:dyDescent="0.25">
      <c r="A148" s="13">
        <f t="shared" si="4"/>
        <v>137</v>
      </c>
      <c r="B148" s="22" t="s">
        <v>217</v>
      </c>
      <c r="C148" s="17" t="s">
        <v>202</v>
      </c>
      <c r="D148" s="18">
        <v>9868.6</v>
      </c>
      <c r="E148" s="16"/>
      <c r="F148" s="18">
        <f t="shared" si="5"/>
        <v>9868.6</v>
      </c>
    </row>
    <row r="149" spans="1:6" ht="30" customHeight="1" x14ac:dyDescent="0.25">
      <c r="A149" s="13">
        <f t="shared" si="4"/>
        <v>138</v>
      </c>
      <c r="B149" s="22" t="s">
        <v>218</v>
      </c>
      <c r="C149" s="17" t="s">
        <v>202</v>
      </c>
      <c r="D149" s="18">
        <v>9800</v>
      </c>
      <c r="E149" s="16"/>
      <c r="F149" s="18">
        <f t="shared" si="5"/>
        <v>9800</v>
      </c>
    </row>
    <row r="150" spans="1:6" ht="31.5" x14ac:dyDescent="0.25">
      <c r="A150" s="13">
        <f t="shared" si="4"/>
        <v>139</v>
      </c>
      <c r="B150" s="22" t="s">
        <v>219</v>
      </c>
      <c r="C150" s="17" t="s">
        <v>202</v>
      </c>
      <c r="D150" s="18">
        <v>9800</v>
      </c>
      <c r="E150" s="16"/>
      <c r="F150" s="18">
        <f t="shared" si="5"/>
        <v>9800</v>
      </c>
    </row>
    <row r="151" spans="1:6" ht="31.5" x14ac:dyDescent="0.25">
      <c r="A151" s="13">
        <f t="shared" si="4"/>
        <v>140</v>
      </c>
      <c r="B151" s="22" t="s">
        <v>220</v>
      </c>
      <c r="C151" s="17" t="s">
        <v>202</v>
      </c>
      <c r="D151" s="18">
        <v>6699.82</v>
      </c>
      <c r="E151" s="16"/>
      <c r="F151" s="18">
        <f t="shared" si="5"/>
        <v>6699.82</v>
      </c>
    </row>
    <row r="152" spans="1:6" ht="31.5" x14ac:dyDescent="0.25">
      <c r="A152" s="13">
        <f t="shared" si="4"/>
        <v>141</v>
      </c>
      <c r="B152" s="22" t="s">
        <v>221</v>
      </c>
      <c r="C152" s="17" t="s">
        <v>202</v>
      </c>
      <c r="D152" s="18">
        <v>10486</v>
      </c>
      <c r="E152" s="16"/>
      <c r="F152" s="18">
        <f t="shared" si="5"/>
        <v>10486</v>
      </c>
    </row>
    <row r="153" spans="1:6" x14ac:dyDescent="0.25">
      <c r="A153" s="13">
        <f t="shared" si="4"/>
        <v>142</v>
      </c>
      <c r="B153" s="22" t="s">
        <v>67</v>
      </c>
      <c r="C153" s="20" t="s">
        <v>68</v>
      </c>
      <c r="D153" s="18">
        <v>105085.05</v>
      </c>
      <c r="E153" s="18">
        <f>E154+E205+E210+E217+E218+E219</f>
        <v>-5100</v>
      </c>
      <c r="F153" s="18">
        <f t="shared" si="5"/>
        <v>99985.05</v>
      </c>
    </row>
    <row r="154" spans="1:6" x14ac:dyDescent="0.25">
      <c r="A154" s="13">
        <f t="shared" si="4"/>
        <v>143</v>
      </c>
      <c r="B154" s="23" t="s">
        <v>69</v>
      </c>
      <c r="C154" s="20" t="s">
        <v>68</v>
      </c>
      <c r="D154" s="18">
        <v>62599.5</v>
      </c>
      <c r="E154" s="16"/>
      <c r="F154" s="18">
        <f t="shared" si="5"/>
        <v>62599.5</v>
      </c>
    </row>
    <row r="155" spans="1:6" x14ac:dyDescent="0.25">
      <c r="A155" s="13">
        <f t="shared" si="4"/>
        <v>144</v>
      </c>
      <c r="B155" s="17" t="s">
        <v>70</v>
      </c>
      <c r="C155" s="20" t="s">
        <v>68</v>
      </c>
      <c r="D155" s="18">
        <v>31810</v>
      </c>
      <c r="E155" s="16"/>
      <c r="F155" s="18">
        <f t="shared" si="5"/>
        <v>31810</v>
      </c>
    </row>
    <row r="156" spans="1:6" ht="31.5" x14ac:dyDescent="0.25">
      <c r="A156" s="13">
        <f t="shared" si="4"/>
        <v>145</v>
      </c>
      <c r="B156" s="1" t="s">
        <v>71</v>
      </c>
      <c r="C156" s="14" t="s">
        <v>72</v>
      </c>
      <c r="D156" s="16">
        <v>31810</v>
      </c>
      <c r="E156" s="16"/>
      <c r="F156" s="16">
        <f t="shared" si="5"/>
        <v>31810</v>
      </c>
    </row>
    <row r="157" spans="1:6" x14ac:dyDescent="0.25">
      <c r="A157" s="13">
        <f t="shared" si="4"/>
        <v>146</v>
      </c>
      <c r="B157" s="14" t="s">
        <v>39</v>
      </c>
      <c r="C157" s="14" t="s">
        <v>73</v>
      </c>
      <c r="D157" s="16">
        <v>30800</v>
      </c>
      <c r="E157" s="16"/>
      <c r="F157" s="16">
        <f t="shared" si="5"/>
        <v>30800</v>
      </c>
    </row>
    <row r="158" spans="1:6" x14ac:dyDescent="0.25">
      <c r="A158" s="13">
        <f t="shared" si="4"/>
        <v>147</v>
      </c>
      <c r="B158" s="14" t="s">
        <v>31</v>
      </c>
      <c r="C158" s="14" t="s">
        <v>74</v>
      </c>
      <c r="D158" s="16">
        <v>700</v>
      </c>
      <c r="E158" s="16"/>
      <c r="F158" s="16">
        <f t="shared" si="5"/>
        <v>700</v>
      </c>
    </row>
    <row r="159" spans="1:6" ht="31.5" x14ac:dyDescent="0.25">
      <c r="A159" s="13">
        <f t="shared" si="4"/>
        <v>148</v>
      </c>
      <c r="B159" s="1" t="s">
        <v>159</v>
      </c>
      <c r="C159" s="21" t="s">
        <v>91</v>
      </c>
      <c r="D159" s="16">
        <v>210</v>
      </c>
      <c r="E159" s="16"/>
      <c r="F159" s="16">
        <f t="shared" si="5"/>
        <v>210</v>
      </c>
    </row>
    <row r="160" spans="1:6" x14ac:dyDescent="0.25">
      <c r="A160" s="13">
        <f t="shared" si="4"/>
        <v>149</v>
      </c>
      <c r="B160" s="14" t="s">
        <v>32</v>
      </c>
      <c r="C160" s="14" t="s">
        <v>87</v>
      </c>
      <c r="D160" s="16">
        <v>100</v>
      </c>
      <c r="E160" s="16"/>
      <c r="F160" s="16">
        <f t="shared" si="5"/>
        <v>100</v>
      </c>
    </row>
    <row r="161" spans="1:6" x14ac:dyDescent="0.25">
      <c r="A161" s="13">
        <f t="shared" si="4"/>
        <v>150</v>
      </c>
      <c r="B161" s="17" t="s">
        <v>75</v>
      </c>
      <c r="C161" s="17" t="s">
        <v>68</v>
      </c>
      <c r="D161" s="18">
        <v>6254</v>
      </c>
      <c r="E161" s="16"/>
      <c r="F161" s="18">
        <f t="shared" si="5"/>
        <v>6254</v>
      </c>
    </row>
    <row r="162" spans="1:6" ht="31.5" x14ac:dyDescent="0.25">
      <c r="A162" s="13">
        <f t="shared" si="4"/>
        <v>151</v>
      </c>
      <c r="B162" s="1" t="s">
        <v>71</v>
      </c>
      <c r="C162" s="14" t="s">
        <v>72</v>
      </c>
      <c r="D162" s="16">
        <v>6254</v>
      </c>
      <c r="E162" s="16"/>
      <c r="F162" s="16">
        <f t="shared" si="5"/>
        <v>6254</v>
      </c>
    </row>
    <row r="163" spans="1:6" x14ac:dyDescent="0.25">
      <c r="A163" s="13">
        <f t="shared" si="4"/>
        <v>152</v>
      </c>
      <c r="B163" s="14" t="s">
        <v>39</v>
      </c>
      <c r="C163" s="14" t="s">
        <v>76</v>
      </c>
      <c r="D163" s="16">
        <v>5578</v>
      </c>
      <c r="E163" s="16"/>
      <c r="F163" s="16">
        <f t="shared" si="5"/>
        <v>5578</v>
      </c>
    </row>
    <row r="164" spans="1:6" x14ac:dyDescent="0.25">
      <c r="A164" s="13">
        <f t="shared" si="4"/>
        <v>153</v>
      </c>
      <c r="B164" s="14" t="s">
        <v>31</v>
      </c>
      <c r="C164" s="14" t="s">
        <v>74</v>
      </c>
      <c r="D164" s="16">
        <v>612</v>
      </c>
      <c r="E164" s="16"/>
      <c r="F164" s="16">
        <f t="shared" si="5"/>
        <v>612</v>
      </c>
    </row>
    <row r="165" spans="1:6" ht="31.5" x14ac:dyDescent="0.25">
      <c r="A165" s="13">
        <f t="shared" si="4"/>
        <v>154</v>
      </c>
      <c r="B165" s="1" t="s">
        <v>159</v>
      </c>
      <c r="C165" s="21" t="s">
        <v>91</v>
      </c>
      <c r="D165" s="16">
        <v>64</v>
      </c>
      <c r="E165" s="16"/>
      <c r="F165" s="16">
        <f t="shared" si="5"/>
        <v>64</v>
      </c>
    </row>
    <row r="166" spans="1:6" x14ac:dyDescent="0.25">
      <c r="A166" s="13">
        <f t="shared" ref="A166:A229" si="6">A165+1</f>
        <v>155</v>
      </c>
      <c r="B166" s="17" t="s">
        <v>77</v>
      </c>
      <c r="C166" s="17" t="s">
        <v>68</v>
      </c>
      <c r="D166" s="18">
        <v>3272</v>
      </c>
      <c r="E166" s="16"/>
      <c r="F166" s="18">
        <f t="shared" si="5"/>
        <v>3272</v>
      </c>
    </row>
    <row r="167" spans="1:6" ht="31.5" x14ac:dyDescent="0.25">
      <c r="A167" s="13">
        <f t="shared" si="6"/>
        <v>156</v>
      </c>
      <c r="B167" s="1" t="s">
        <v>71</v>
      </c>
      <c r="C167" s="14" t="s">
        <v>72</v>
      </c>
      <c r="D167" s="16">
        <v>3272</v>
      </c>
      <c r="E167" s="16"/>
      <c r="F167" s="16">
        <f t="shared" si="5"/>
        <v>3272</v>
      </c>
    </row>
    <row r="168" spans="1:6" x14ac:dyDescent="0.25">
      <c r="A168" s="13">
        <f t="shared" si="6"/>
        <v>157</v>
      </c>
      <c r="B168" s="14" t="s">
        <v>39</v>
      </c>
      <c r="C168" s="14" t="s">
        <v>73</v>
      </c>
      <c r="D168" s="16">
        <v>2378</v>
      </c>
      <c r="E168" s="16"/>
      <c r="F168" s="16">
        <f t="shared" si="5"/>
        <v>2378</v>
      </c>
    </row>
    <row r="169" spans="1:6" x14ac:dyDescent="0.25">
      <c r="A169" s="13">
        <f t="shared" si="6"/>
        <v>158</v>
      </c>
      <c r="B169" s="14" t="s">
        <v>31</v>
      </c>
      <c r="C169" s="14" t="s">
        <v>74</v>
      </c>
      <c r="D169" s="16">
        <v>394</v>
      </c>
      <c r="E169" s="16"/>
      <c r="F169" s="16">
        <f t="shared" si="5"/>
        <v>394</v>
      </c>
    </row>
    <row r="170" spans="1:6" x14ac:dyDescent="0.25">
      <c r="A170" s="13">
        <f t="shared" si="6"/>
        <v>159</v>
      </c>
      <c r="B170" s="14" t="s">
        <v>32</v>
      </c>
      <c r="C170" s="14" t="s">
        <v>80</v>
      </c>
      <c r="D170" s="16">
        <v>500</v>
      </c>
      <c r="E170" s="16"/>
      <c r="F170" s="16">
        <f t="shared" si="5"/>
        <v>500</v>
      </c>
    </row>
    <row r="171" spans="1:6" x14ac:dyDescent="0.25">
      <c r="A171" s="13">
        <f t="shared" si="6"/>
        <v>160</v>
      </c>
      <c r="B171" s="17" t="s">
        <v>78</v>
      </c>
      <c r="C171" s="17" t="s">
        <v>68</v>
      </c>
      <c r="D171" s="18">
        <v>4609</v>
      </c>
      <c r="E171" s="16"/>
      <c r="F171" s="18">
        <f t="shared" si="5"/>
        <v>4609</v>
      </c>
    </row>
    <row r="172" spans="1:6" ht="31.5" x14ac:dyDescent="0.25">
      <c r="A172" s="13">
        <f t="shared" si="6"/>
        <v>161</v>
      </c>
      <c r="B172" s="1" t="s">
        <v>79</v>
      </c>
      <c r="C172" s="14" t="s">
        <v>72</v>
      </c>
      <c r="D172" s="16">
        <v>4609</v>
      </c>
      <c r="E172" s="16"/>
      <c r="F172" s="16">
        <f t="shared" si="5"/>
        <v>4609</v>
      </c>
    </row>
    <row r="173" spans="1:6" x14ac:dyDescent="0.25">
      <c r="A173" s="13">
        <f t="shared" si="6"/>
        <v>162</v>
      </c>
      <c r="B173" s="14" t="s">
        <v>39</v>
      </c>
      <c r="C173" s="14" t="s">
        <v>73</v>
      </c>
      <c r="D173" s="16">
        <v>3720</v>
      </c>
      <c r="E173" s="16"/>
      <c r="F173" s="16">
        <f t="shared" si="5"/>
        <v>3720</v>
      </c>
    </row>
    <row r="174" spans="1:6" x14ac:dyDescent="0.25">
      <c r="A174" s="13">
        <f t="shared" si="6"/>
        <v>163</v>
      </c>
      <c r="B174" s="14" t="s">
        <v>31</v>
      </c>
      <c r="C174" s="14" t="s">
        <v>74</v>
      </c>
      <c r="D174" s="16">
        <v>825</v>
      </c>
      <c r="E174" s="16"/>
      <c r="F174" s="16">
        <f t="shared" si="5"/>
        <v>825</v>
      </c>
    </row>
    <row r="175" spans="1:6" ht="31.5" x14ac:dyDescent="0.25">
      <c r="A175" s="13">
        <f t="shared" si="6"/>
        <v>164</v>
      </c>
      <c r="B175" s="1" t="s">
        <v>159</v>
      </c>
      <c r="C175" s="21" t="s">
        <v>91</v>
      </c>
      <c r="D175" s="16">
        <v>64</v>
      </c>
      <c r="E175" s="16"/>
      <c r="F175" s="16">
        <f t="shared" si="5"/>
        <v>64</v>
      </c>
    </row>
    <row r="176" spans="1:6" ht="16.899999999999999" customHeight="1" x14ac:dyDescent="0.25">
      <c r="A176" s="13">
        <f t="shared" si="6"/>
        <v>165</v>
      </c>
      <c r="B176" s="22" t="s">
        <v>81</v>
      </c>
      <c r="C176" s="17" t="s">
        <v>68</v>
      </c>
      <c r="D176" s="18">
        <v>1275</v>
      </c>
      <c r="E176" s="16"/>
      <c r="F176" s="18">
        <f t="shared" si="5"/>
        <v>1275</v>
      </c>
    </row>
    <row r="177" spans="1:6" ht="31.5" x14ac:dyDescent="0.25">
      <c r="A177" s="13">
        <f t="shared" si="6"/>
        <v>166</v>
      </c>
      <c r="B177" s="1" t="s">
        <v>79</v>
      </c>
      <c r="C177" s="14" t="s">
        <v>72</v>
      </c>
      <c r="D177" s="16">
        <v>1275</v>
      </c>
      <c r="E177" s="16"/>
      <c r="F177" s="16">
        <f t="shared" si="5"/>
        <v>1275</v>
      </c>
    </row>
    <row r="178" spans="1:6" x14ac:dyDescent="0.25">
      <c r="A178" s="13">
        <f t="shared" si="6"/>
        <v>167</v>
      </c>
      <c r="B178" s="14" t="s">
        <v>39</v>
      </c>
      <c r="C178" s="14" t="s">
        <v>73</v>
      </c>
      <c r="D178" s="16">
        <v>790</v>
      </c>
      <c r="E178" s="16"/>
      <c r="F178" s="16">
        <f t="shared" si="5"/>
        <v>790</v>
      </c>
    </row>
    <row r="179" spans="1:6" x14ac:dyDescent="0.25">
      <c r="A179" s="13">
        <f t="shared" si="6"/>
        <v>168</v>
      </c>
      <c r="B179" s="14" t="s">
        <v>31</v>
      </c>
      <c r="C179" s="14" t="s">
        <v>74</v>
      </c>
      <c r="D179" s="16">
        <v>285</v>
      </c>
      <c r="E179" s="16"/>
      <c r="F179" s="16">
        <f t="shared" si="5"/>
        <v>285</v>
      </c>
    </row>
    <row r="180" spans="1:6" x14ac:dyDescent="0.25">
      <c r="A180" s="13">
        <f t="shared" si="6"/>
        <v>169</v>
      </c>
      <c r="B180" s="14" t="s">
        <v>32</v>
      </c>
      <c r="C180" s="14" t="s">
        <v>87</v>
      </c>
      <c r="D180" s="16">
        <v>200</v>
      </c>
      <c r="E180" s="16"/>
      <c r="F180" s="16">
        <f t="shared" si="5"/>
        <v>200</v>
      </c>
    </row>
    <row r="181" spans="1:6" x14ac:dyDescent="0.25">
      <c r="A181" s="13">
        <f t="shared" si="6"/>
        <v>170</v>
      </c>
      <c r="B181" s="17" t="s">
        <v>82</v>
      </c>
      <c r="C181" s="17" t="s">
        <v>68</v>
      </c>
      <c r="D181" s="18">
        <v>3063</v>
      </c>
      <c r="E181" s="16"/>
      <c r="F181" s="18">
        <f t="shared" si="5"/>
        <v>3063</v>
      </c>
    </row>
    <row r="182" spans="1:6" ht="31.5" x14ac:dyDescent="0.25">
      <c r="A182" s="13">
        <f t="shared" si="6"/>
        <v>171</v>
      </c>
      <c r="B182" s="1" t="s">
        <v>79</v>
      </c>
      <c r="C182" s="14" t="s">
        <v>72</v>
      </c>
      <c r="D182" s="16">
        <v>3063</v>
      </c>
      <c r="E182" s="16"/>
      <c r="F182" s="16">
        <f t="shared" si="5"/>
        <v>3063</v>
      </c>
    </row>
    <row r="183" spans="1:6" x14ac:dyDescent="0.25">
      <c r="A183" s="13">
        <f t="shared" si="6"/>
        <v>172</v>
      </c>
      <c r="B183" s="14" t="s">
        <v>39</v>
      </c>
      <c r="C183" s="14" t="s">
        <v>73</v>
      </c>
      <c r="D183" s="16">
        <v>1940</v>
      </c>
      <c r="E183" s="16"/>
      <c r="F183" s="16">
        <f t="shared" si="5"/>
        <v>1940</v>
      </c>
    </row>
    <row r="184" spans="1:6" x14ac:dyDescent="0.25">
      <c r="A184" s="13">
        <f t="shared" si="6"/>
        <v>173</v>
      </c>
      <c r="B184" s="14" t="s">
        <v>31</v>
      </c>
      <c r="C184" s="14" t="s">
        <v>74</v>
      </c>
      <c r="D184" s="16">
        <v>823</v>
      </c>
      <c r="E184" s="16"/>
      <c r="F184" s="16">
        <f t="shared" si="5"/>
        <v>823</v>
      </c>
    </row>
    <row r="185" spans="1:6" x14ac:dyDescent="0.25">
      <c r="A185" s="13">
        <f t="shared" si="6"/>
        <v>174</v>
      </c>
      <c r="B185" s="14" t="s">
        <v>32</v>
      </c>
      <c r="C185" s="14" t="s">
        <v>87</v>
      </c>
      <c r="D185" s="16">
        <v>300</v>
      </c>
      <c r="E185" s="16"/>
      <c r="F185" s="16">
        <f t="shared" si="5"/>
        <v>300</v>
      </c>
    </row>
    <row r="186" spans="1:6" x14ac:dyDescent="0.25">
      <c r="A186" s="13">
        <f t="shared" si="6"/>
        <v>175</v>
      </c>
      <c r="B186" s="17" t="s">
        <v>83</v>
      </c>
      <c r="C186" s="17" t="s">
        <v>68</v>
      </c>
      <c r="D186" s="18">
        <v>8007</v>
      </c>
      <c r="E186" s="16"/>
      <c r="F186" s="18">
        <f t="shared" si="5"/>
        <v>8007</v>
      </c>
    </row>
    <row r="187" spans="1:6" ht="31.5" x14ac:dyDescent="0.25">
      <c r="A187" s="13">
        <f t="shared" si="6"/>
        <v>176</v>
      </c>
      <c r="B187" s="1" t="s">
        <v>79</v>
      </c>
      <c r="C187" s="14" t="s">
        <v>72</v>
      </c>
      <c r="D187" s="16">
        <v>8007</v>
      </c>
      <c r="E187" s="16"/>
      <c r="F187" s="16">
        <f t="shared" si="5"/>
        <v>8007</v>
      </c>
    </row>
    <row r="188" spans="1:6" x14ac:dyDescent="0.25">
      <c r="A188" s="13">
        <f t="shared" si="6"/>
        <v>177</v>
      </c>
      <c r="B188" s="14" t="s">
        <v>39</v>
      </c>
      <c r="C188" s="14" t="s">
        <v>73</v>
      </c>
      <c r="D188" s="16">
        <v>6177</v>
      </c>
      <c r="E188" s="16"/>
      <c r="F188" s="16">
        <f t="shared" si="5"/>
        <v>6177</v>
      </c>
    </row>
    <row r="189" spans="1:6" x14ac:dyDescent="0.25">
      <c r="A189" s="13">
        <f t="shared" si="6"/>
        <v>178</v>
      </c>
      <c r="B189" s="14" t="s">
        <v>31</v>
      </c>
      <c r="C189" s="14" t="s">
        <v>74</v>
      </c>
      <c r="D189" s="16">
        <v>1659</v>
      </c>
      <c r="E189" s="16"/>
      <c r="F189" s="16">
        <f t="shared" si="5"/>
        <v>1659</v>
      </c>
    </row>
    <row r="190" spans="1:6" ht="31.5" x14ac:dyDescent="0.25">
      <c r="A190" s="13">
        <f t="shared" si="6"/>
        <v>179</v>
      </c>
      <c r="B190" s="1" t="s">
        <v>159</v>
      </c>
      <c r="C190" s="21" t="s">
        <v>91</v>
      </c>
      <c r="D190" s="16">
        <v>71</v>
      </c>
      <c r="E190" s="16"/>
      <c r="F190" s="16">
        <f t="shared" si="5"/>
        <v>71</v>
      </c>
    </row>
    <row r="191" spans="1:6" x14ac:dyDescent="0.25">
      <c r="A191" s="13">
        <f t="shared" si="6"/>
        <v>180</v>
      </c>
      <c r="B191" s="14" t="s">
        <v>32</v>
      </c>
      <c r="C191" s="14" t="s">
        <v>87</v>
      </c>
      <c r="D191" s="16">
        <v>100</v>
      </c>
      <c r="E191" s="16"/>
      <c r="F191" s="16">
        <f t="shared" si="5"/>
        <v>100</v>
      </c>
    </row>
    <row r="192" spans="1:6" ht="30" customHeight="1" x14ac:dyDescent="0.25">
      <c r="A192" s="13">
        <f t="shared" si="6"/>
        <v>181</v>
      </c>
      <c r="B192" s="22" t="s">
        <v>84</v>
      </c>
      <c r="C192" s="17" t="s">
        <v>68</v>
      </c>
      <c r="D192" s="18">
        <v>2607.5</v>
      </c>
      <c r="E192" s="16"/>
      <c r="F192" s="18">
        <f t="shared" si="5"/>
        <v>2607.5</v>
      </c>
    </row>
    <row r="193" spans="1:6" ht="31.5" x14ac:dyDescent="0.25">
      <c r="A193" s="13">
        <f t="shared" si="6"/>
        <v>182</v>
      </c>
      <c r="B193" s="1" t="s">
        <v>79</v>
      </c>
      <c r="C193" s="14" t="s">
        <v>72</v>
      </c>
      <c r="D193" s="16">
        <v>2607.5</v>
      </c>
      <c r="E193" s="16"/>
      <c r="F193" s="16">
        <f t="shared" si="5"/>
        <v>2607.5</v>
      </c>
    </row>
    <row r="194" spans="1:6" x14ac:dyDescent="0.25">
      <c r="A194" s="13">
        <f t="shared" si="6"/>
        <v>183</v>
      </c>
      <c r="B194" s="14" t="s">
        <v>39</v>
      </c>
      <c r="C194" s="14" t="s">
        <v>73</v>
      </c>
      <c r="D194" s="16">
        <v>2041</v>
      </c>
      <c r="E194" s="16"/>
      <c r="F194" s="16">
        <f t="shared" si="5"/>
        <v>2041</v>
      </c>
    </row>
    <row r="195" spans="1:6" x14ac:dyDescent="0.25">
      <c r="A195" s="13">
        <f t="shared" si="6"/>
        <v>184</v>
      </c>
      <c r="B195" s="14" t="s">
        <v>31</v>
      </c>
      <c r="C195" s="14" t="s">
        <v>74</v>
      </c>
      <c r="D195" s="16">
        <v>516.5</v>
      </c>
      <c r="E195" s="16"/>
      <c r="F195" s="16">
        <f t="shared" si="5"/>
        <v>516.5</v>
      </c>
    </row>
    <row r="196" spans="1:6" x14ac:dyDescent="0.25">
      <c r="A196" s="13">
        <f t="shared" si="6"/>
        <v>185</v>
      </c>
      <c r="B196" s="14" t="s">
        <v>32</v>
      </c>
      <c r="C196" s="14" t="s">
        <v>87</v>
      </c>
      <c r="D196" s="16">
        <v>50</v>
      </c>
      <c r="E196" s="16"/>
      <c r="F196" s="16">
        <f t="shared" si="5"/>
        <v>50</v>
      </c>
    </row>
    <row r="197" spans="1:6" x14ac:dyDescent="0.25">
      <c r="A197" s="13">
        <f t="shared" si="6"/>
        <v>186</v>
      </c>
      <c r="B197" s="17" t="s">
        <v>85</v>
      </c>
      <c r="C197" s="17" t="s">
        <v>68</v>
      </c>
      <c r="D197" s="18">
        <v>1267</v>
      </c>
      <c r="E197" s="16"/>
      <c r="F197" s="18">
        <f t="shared" si="5"/>
        <v>1267</v>
      </c>
    </row>
    <row r="198" spans="1:6" ht="31.5" x14ac:dyDescent="0.25">
      <c r="A198" s="13">
        <f t="shared" si="6"/>
        <v>187</v>
      </c>
      <c r="B198" s="1" t="s">
        <v>79</v>
      </c>
      <c r="C198" s="14" t="s">
        <v>72</v>
      </c>
      <c r="D198" s="16">
        <v>1267</v>
      </c>
      <c r="E198" s="16"/>
      <c r="F198" s="16">
        <f t="shared" si="5"/>
        <v>1267</v>
      </c>
    </row>
    <row r="199" spans="1:6" x14ac:dyDescent="0.25">
      <c r="A199" s="13">
        <f t="shared" si="6"/>
        <v>188</v>
      </c>
      <c r="B199" s="14" t="s">
        <v>39</v>
      </c>
      <c r="C199" s="14" t="s">
        <v>73</v>
      </c>
      <c r="D199" s="16">
        <v>667</v>
      </c>
      <c r="E199" s="16"/>
      <c r="F199" s="16">
        <f t="shared" si="5"/>
        <v>667</v>
      </c>
    </row>
    <row r="200" spans="1:6" x14ac:dyDescent="0.25">
      <c r="A200" s="13">
        <f t="shared" si="6"/>
        <v>189</v>
      </c>
      <c r="B200" s="14" t="s">
        <v>31</v>
      </c>
      <c r="C200" s="14" t="s">
        <v>74</v>
      </c>
      <c r="D200" s="16">
        <v>600</v>
      </c>
      <c r="E200" s="16"/>
      <c r="F200" s="16">
        <f t="shared" si="5"/>
        <v>600</v>
      </c>
    </row>
    <row r="201" spans="1:6" x14ac:dyDescent="0.25">
      <c r="A201" s="13">
        <f t="shared" si="6"/>
        <v>190</v>
      </c>
      <c r="B201" s="17" t="s">
        <v>86</v>
      </c>
      <c r="C201" s="17" t="s">
        <v>68</v>
      </c>
      <c r="D201" s="18">
        <v>435</v>
      </c>
      <c r="E201" s="16"/>
      <c r="F201" s="18">
        <f t="shared" si="5"/>
        <v>435</v>
      </c>
    </row>
    <row r="202" spans="1:6" ht="31.5" x14ac:dyDescent="0.25">
      <c r="A202" s="13">
        <f t="shared" si="6"/>
        <v>191</v>
      </c>
      <c r="B202" s="1" t="s">
        <v>79</v>
      </c>
      <c r="C202" s="14" t="s">
        <v>72</v>
      </c>
      <c r="D202" s="16">
        <v>435</v>
      </c>
      <c r="E202" s="16"/>
      <c r="F202" s="16">
        <f t="shared" si="5"/>
        <v>435</v>
      </c>
    </row>
    <row r="203" spans="1:6" x14ac:dyDescent="0.25">
      <c r="A203" s="13">
        <f t="shared" si="6"/>
        <v>192</v>
      </c>
      <c r="B203" s="14" t="s">
        <v>39</v>
      </c>
      <c r="C203" s="14" t="s">
        <v>73</v>
      </c>
      <c r="D203" s="16">
        <v>335</v>
      </c>
      <c r="E203" s="16"/>
      <c r="F203" s="16">
        <f t="shared" si="5"/>
        <v>335</v>
      </c>
    </row>
    <row r="204" spans="1:6" x14ac:dyDescent="0.25">
      <c r="A204" s="13">
        <f t="shared" si="6"/>
        <v>193</v>
      </c>
      <c r="B204" s="14" t="s">
        <v>31</v>
      </c>
      <c r="C204" s="14" t="s">
        <v>74</v>
      </c>
      <c r="D204" s="16">
        <v>100</v>
      </c>
      <c r="E204" s="16"/>
      <c r="F204" s="16">
        <f t="shared" si="5"/>
        <v>100</v>
      </c>
    </row>
    <row r="205" spans="1:6" x14ac:dyDescent="0.25">
      <c r="A205" s="13">
        <f t="shared" si="6"/>
        <v>194</v>
      </c>
      <c r="B205" s="23" t="s">
        <v>88</v>
      </c>
      <c r="C205" s="20" t="s">
        <v>68</v>
      </c>
      <c r="D205" s="18">
        <v>21220</v>
      </c>
      <c r="E205" s="18">
        <f>E206+E208</f>
        <v>-2200</v>
      </c>
      <c r="F205" s="18">
        <f t="shared" si="5"/>
        <v>19020</v>
      </c>
    </row>
    <row r="206" spans="1:6" ht="31.5" x14ac:dyDescent="0.25">
      <c r="A206" s="13">
        <f t="shared" si="6"/>
        <v>195</v>
      </c>
      <c r="B206" s="22" t="s">
        <v>89</v>
      </c>
      <c r="C206" s="17" t="s">
        <v>68</v>
      </c>
      <c r="D206" s="18">
        <v>19020</v>
      </c>
      <c r="E206" s="16"/>
      <c r="F206" s="18">
        <f t="shared" si="5"/>
        <v>19020</v>
      </c>
    </row>
    <row r="207" spans="1:6" x14ac:dyDescent="0.25">
      <c r="A207" s="13">
        <f t="shared" si="6"/>
        <v>196</v>
      </c>
      <c r="B207" s="14" t="s">
        <v>90</v>
      </c>
      <c r="C207" s="14" t="s">
        <v>91</v>
      </c>
      <c r="D207" s="16">
        <v>19020</v>
      </c>
      <c r="E207" s="16"/>
      <c r="F207" s="16">
        <f t="shared" si="5"/>
        <v>19020</v>
      </c>
    </row>
    <row r="208" spans="1:6" x14ac:dyDescent="0.25">
      <c r="A208" s="13">
        <f t="shared" si="6"/>
        <v>197</v>
      </c>
      <c r="B208" s="17" t="s">
        <v>92</v>
      </c>
      <c r="C208" s="17" t="s">
        <v>68</v>
      </c>
      <c r="D208" s="18">
        <v>2200</v>
      </c>
      <c r="E208" s="18">
        <f>E209</f>
        <v>-2200</v>
      </c>
      <c r="F208" s="18">
        <f t="shared" si="5"/>
        <v>0</v>
      </c>
    </row>
    <row r="209" spans="1:6" x14ac:dyDescent="0.25">
      <c r="A209" s="13">
        <f t="shared" si="6"/>
        <v>198</v>
      </c>
      <c r="B209" s="14" t="s">
        <v>90</v>
      </c>
      <c r="C209" s="14" t="s">
        <v>91</v>
      </c>
      <c r="D209" s="16">
        <v>2200</v>
      </c>
      <c r="E209" s="16">
        <v>-2200</v>
      </c>
      <c r="F209" s="16">
        <f t="shared" si="5"/>
        <v>0</v>
      </c>
    </row>
    <row r="210" spans="1:6" x14ac:dyDescent="0.25">
      <c r="A210" s="13">
        <f t="shared" si="6"/>
        <v>199</v>
      </c>
      <c r="B210" s="23" t="s">
        <v>93</v>
      </c>
      <c r="C210" s="20" t="s">
        <v>68</v>
      </c>
      <c r="D210" s="18">
        <v>2900</v>
      </c>
      <c r="E210" s="18">
        <f>E211+E213+E215</f>
        <v>-2900</v>
      </c>
      <c r="F210" s="18">
        <f t="shared" ref="F210:F257" si="7">D210+E210</f>
        <v>0</v>
      </c>
    </row>
    <row r="211" spans="1:6" x14ac:dyDescent="0.25">
      <c r="A211" s="13">
        <f t="shared" si="6"/>
        <v>200</v>
      </c>
      <c r="B211" s="17" t="s">
        <v>135</v>
      </c>
      <c r="C211" s="17" t="s">
        <v>68</v>
      </c>
      <c r="D211" s="18">
        <v>1700</v>
      </c>
      <c r="E211" s="18">
        <f>E212</f>
        <v>-1700</v>
      </c>
      <c r="F211" s="18">
        <f t="shared" si="7"/>
        <v>0</v>
      </c>
    </row>
    <row r="212" spans="1:6" x14ac:dyDescent="0.25">
      <c r="A212" s="13">
        <f t="shared" si="6"/>
        <v>201</v>
      </c>
      <c r="B212" s="14" t="s">
        <v>94</v>
      </c>
      <c r="C212" s="14" t="s">
        <v>91</v>
      </c>
      <c r="D212" s="16">
        <v>1700</v>
      </c>
      <c r="E212" s="16">
        <v>-1700</v>
      </c>
      <c r="F212" s="16">
        <f t="shared" si="7"/>
        <v>0</v>
      </c>
    </row>
    <row r="213" spans="1:6" x14ac:dyDescent="0.25">
      <c r="A213" s="13">
        <f t="shared" si="6"/>
        <v>202</v>
      </c>
      <c r="B213" s="17" t="s">
        <v>95</v>
      </c>
      <c r="C213" s="17" t="s">
        <v>68</v>
      </c>
      <c r="D213" s="18">
        <v>600</v>
      </c>
      <c r="E213" s="18">
        <f>E214</f>
        <v>-600</v>
      </c>
      <c r="F213" s="18">
        <f t="shared" si="7"/>
        <v>0</v>
      </c>
    </row>
    <row r="214" spans="1:6" x14ac:dyDescent="0.25">
      <c r="A214" s="13">
        <f t="shared" si="6"/>
        <v>203</v>
      </c>
      <c r="B214" s="14" t="s">
        <v>90</v>
      </c>
      <c r="C214" s="14" t="s">
        <v>91</v>
      </c>
      <c r="D214" s="16">
        <v>600</v>
      </c>
      <c r="E214" s="16">
        <v>-600</v>
      </c>
      <c r="F214" s="16">
        <f t="shared" si="7"/>
        <v>0</v>
      </c>
    </row>
    <row r="215" spans="1:6" x14ac:dyDescent="0.25">
      <c r="A215" s="13">
        <f t="shared" si="6"/>
        <v>204</v>
      </c>
      <c r="B215" s="17" t="s">
        <v>96</v>
      </c>
      <c r="C215" s="17" t="s">
        <v>68</v>
      </c>
      <c r="D215" s="18">
        <v>600</v>
      </c>
      <c r="E215" s="18">
        <f>E216</f>
        <v>-600</v>
      </c>
      <c r="F215" s="18">
        <f t="shared" si="7"/>
        <v>0</v>
      </c>
    </row>
    <row r="216" spans="1:6" x14ac:dyDescent="0.25">
      <c r="A216" s="13">
        <f t="shared" si="6"/>
        <v>205</v>
      </c>
      <c r="B216" s="14" t="s">
        <v>90</v>
      </c>
      <c r="C216" s="14" t="s">
        <v>91</v>
      </c>
      <c r="D216" s="16">
        <v>600</v>
      </c>
      <c r="E216" s="16">
        <v>-600</v>
      </c>
      <c r="F216" s="16">
        <f t="shared" si="7"/>
        <v>0</v>
      </c>
    </row>
    <row r="217" spans="1:6" x14ac:dyDescent="0.25">
      <c r="A217" s="13">
        <f t="shared" si="6"/>
        <v>206</v>
      </c>
      <c r="B217" s="17" t="s">
        <v>198</v>
      </c>
      <c r="C217" s="17" t="s">
        <v>87</v>
      </c>
      <c r="D217" s="18">
        <v>864</v>
      </c>
      <c r="E217" s="16"/>
      <c r="F217" s="18">
        <f t="shared" si="7"/>
        <v>864</v>
      </c>
    </row>
    <row r="218" spans="1:6" ht="62.45" customHeight="1" x14ac:dyDescent="0.25">
      <c r="A218" s="13">
        <f t="shared" si="6"/>
        <v>207</v>
      </c>
      <c r="B218" s="22" t="s">
        <v>184</v>
      </c>
      <c r="C218" s="17" t="s">
        <v>152</v>
      </c>
      <c r="D218" s="18">
        <v>17201.55</v>
      </c>
      <c r="E218" s="16"/>
      <c r="F218" s="18">
        <f t="shared" si="7"/>
        <v>17201.55</v>
      </c>
    </row>
    <row r="219" spans="1:6" ht="44.45" customHeight="1" x14ac:dyDescent="0.25">
      <c r="A219" s="13">
        <f t="shared" si="6"/>
        <v>208</v>
      </c>
      <c r="B219" s="22" t="s">
        <v>241</v>
      </c>
      <c r="C219" s="17" t="s">
        <v>152</v>
      </c>
      <c r="D219" s="18">
        <v>300</v>
      </c>
      <c r="E219" s="16"/>
      <c r="F219" s="18">
        <f t="shared" si="7"/>
        <v>300</v>
      </c>
    </row>
    <row r="220" spans="1:6" ht="18" customHeight="1" x14ac:dyDescent="0.25">
      <c r="A220" s="13">
        <f t="shared" si="6"/>
        <v>209</v>
      </c>
      <c r="B220" s="22" t="s">
        <v>97</v>
      </c>
      <c r="C220" s="17" t="s">
        <v>98</v>
      </c>
      <c r="D220" s="18">
        <v>133754</v>
      </c>
      <c r="E220" s="16"/>
      <c r="F220" s="18">
        <f t="shared" si="7"/>
        <v>133754</v>
      </c>
    </row>
    <row r="221" spans="1:6" ht="30" customHeight="1" x14ac:dyDescent="0.25">
      <c r="A221" s="13">
        <f t="shared" si="6"/>
        <v>210</v>
      </c>
      <c r="B221" s="22" t="s">
        <v>99</v>
      </c>
      <c r="C221" s="17" t="s">
        <v>100</v>
      </c>
      <c r="D221" s="18">
        <v>133754</v>
      </c>
      <c r="E221" s="16"/>
      <c r="F221" s="18">
        <f t="shared" si="7"/>
        <v>133754</v>
      </c>
    </row>
    <row r="222" spans="1:6" x14ac:dyDescent="0.25">
      <c r="A222" s="13">
        <f t="shared" si="6"/>
        <v>211</v>
      </c>
      <c r="B222" s="14" t="s">
        <v>39</v>
      </c>
      <c r="C222" s="14" t="s">
        <v>101</v>
      </c>
      <c r="D222" s="16">
        <v>114411</v>
      </c>
      <c r="E222" s="16"/>
      <c r="F222" s="16">
        <f t="shared" si="7"/>
        <v>114411</v>
      </c>
    </row>
    <row r="223" spans="1:6" x14ac:dyDescent="0.25">
      <c r="A223" s="13">
        <f t="shared" si="6"/>
        <v>212</v>
      </c>
      <c r="B223" s="14" t="s">
        <v>31</v>
      </c>
      <c r="C223" s="14" t="s">
        <v>102</v>
      </c>
      <c r="D223" s="16">
        <v>15000</v>
      </c>
      <c r="E223" s="16"/>
      <c r="F223" s="16">
        <f t="shared" si="7"/>
        <v>15000</v>
      </c>
    </row>
    <row r="224" spans="1:6" x14ac:dyDescent="0.25">
      <c r="A224" s="13">
        <f t="shared" si="6"/>
        <v>213</v>
      </c>
      <c r="B224" s="14" t="s">
        <v>103</v>
      </c>
      <c r="C224" s="14" t="s">
        <v>130</v>
      </c>
      <c r="D224" s="16">
        <v>1300</v>
      </c>
      <c r="E224" s="16"/>
      <c r="F224" s="16">
        <f t="shared" si="7"/>
        <v>1300</v>
      </c>
    </row>
    <row r="225" spans="1:6" ht="31.5" x14ac:dyDescent="0.25">
      <c r="A225" s="13">
        <f t="shared" si="6"/>
        <v>214</v>
      </c>
      <c r="B225" s="1" t="s">
        <v>159</v>
      </c>
      <c r="C225" s="21" t="s">
        <v>161</v>
      </c>
      <c r="D225" s="16">
        <v>1000</v>
      </c>
      <c r="E225" s="16"/>
      <c r="F225" s="16">
        <f t="shared" si="7"/>
        <v>1000</v>
      </c>
    </row>
    <row r="226" spans="1:6" x14ac:dyDescent="0.25">
      <c r="A226" s="13">
        <f t="shared" si="6"/>
        <v>215</v>
      </c>
      <c r="B226" s="14" t="s">
        <v>32</v>
      </c>
      <c r="C226" s="14" t="s">
        <v>104</v>
      </c>
      <c r="D226" s="16">
        <v>100</v>
      </c>
      <c r="E226" s="16"/>
      <c r="F226" s="16">
        <f t="shared" si="7"/>
        <v>100</v>
      </c>
    </row>
    <row r="227" spans="1:6" ht="31.15" customHeight="1" x14ac:dyDescent="0.25">
      <c r="A227" s="13">
        <f t="shared" si="6"/>
        <v>216</v>
      </c>
      <c r="B227" s="1" t="s">
        <v>199</v>
      </c>
      <c r="C227" s="14" t="s">
        <v>200</v>
      </c>
      <c r="D227" s="16">
        <v>1673.76</v>
      </c>
      <c r="E227" s="16"/>
      <c r="F227" s="16">
        <f t="shared" si="7"/>
        <v>1673.76</v>
      </c>
    </row>
    <row r="228" spans="1:6" ht="30" customHeight="1" x14ac:dyDescent="0.25">
      <c r="A228" s="13">
        <f t="shared" si="6"/>
        <v>217</v>
      </c>
      <c r="B228" s="1" t="s">
        <v>204</v>
      </c>
      <c r="C228" s="14" t="s">
        <v>200</v>
      </c>
      <c r="D228" s="16">
        <v>269.24</v>
      </c>
      <c r="E228" s="16"/>
      <c r="F228" s="16">
        <f t="shared" si="7"/>
        <v>269.24</v>
      </c>
    </row>
    <row r="229" spans="1:6" ht="18" customHeight="1" x14ac:dyDescent="0.25">
      <c r="A229" s="13">
        <f t="shared" si="6"/>
        <v>218</v>
      </c>
      <c r="B229" s="22" t="s">
        <v>105</v>
      </c>
      <c r="C229" s="17" t="s">
        <v>106</v>
      </c>
      <c r="D229" s="18">
        <v>16806.09</v>
      </c>
      <c r="E229" s="16"/>
      <c r="F229" s="18">
        <f t="shared" si="7"/>
        <v>16806.09</v>
      </c>
    </row>
    <row r="230" spans="1:6" x14ac:dyDescent="0.25">
      <c r="A230" s="13">
        <f t="shared" ref="A230:A257" si="8">A229+1</f>
        <v>219</v>
      </c>
      <c r="B230" s="17" t="s">
        <v>174</v>
      </c>
      <c r="C230" s="17" t="s">
        <v>160</v>
      </c>
      <c r="D230" s="18">
        <v>7370.65</v>
      </c>
      <c r="E230" s="16"/>
      <c r="F230" s="18">
        <f t="shared" si="7"/>
        <v>7370.65</v>
      </c>
    </row>
    <row r="231" spans="1:6" x14ac:dyDescent="0.25">
      <c r="A231" s="13">
        <f t="shared" si="8"/>
        <v>220</v>
      </c>
      <c r="B231" s="17" t="s">
        <v>134</v>
      </c>
      <c r="C231" s="17" t="s">
        <v>107</v>
      </c>
      <c r="D231" s="18">
        <v>9435.44</v>
      </c>
      <c r="E231" s="16"/>
      <c r="F231" s="18">
        <f t="shared" si="7"/>
        <v>9435.44</v>
      </c>
    </row>
    <row r="232" spans="1:6" ht="17.25" customHeight="1" x14ac:dyDescent="0.25">
      <c r="A232" s="13">
        <f t="shared" si="8"/>
        <v>221</v>
      </c>
      <c r="B232" s="22" t="s">
        <v>113</v>
      </c>
      <c r="C232" s="17" t="s">
        <v>114</v>
      </c>
      <c r="D232" s="18">
        <v>47847.61</v>
      </c>
      <c r="E232" s="16"/>
      <c r="F232" s="18">
        <f t="shared" si="7"/>
        <v>47847.61</v>
      </c>
    </row>
    <row r="233" spans="1:6" ht="45" customHeight="1" x14ac:dyDescent="0.25">
      <c r="A233" s="13">
        <f t="shared" si="8"/>
        <v>222</v>
      </c>
      <c r="B233" s="22" t="s">
        <v>185</v>
      </c>
      <c r="C233" s="17" t="s">
        <v>142</v>
      </c>
      <c r="D233" s="18">
        <v>47847.61</v>
      </c>
      <c r="E233" s="16"/>
      <c r="F233" s="18">
        <f t="shared" si="7"/>
        <v>47847.61</v>
      </c>
    </row>
    <row r="234" spans="1:6" ht="18" customHeight="1" x14ac:dyDescent="0.25">
      <c r="A234" s="13">
        <f t="shared" si="8"/>
        <v>223</v>
      </c>
      <c r="B234" s="22" t="s">
        <v>108</v>
      </c>
      <c r="C234" s="17" t="s">
        <v>109</v>
      </c>
      <c r="D234" s="18">
        <v>6401.58</v>
      </c>
      <c r="E234" s="16"/>
      <c r="F234" s="18">
        <f t="shared" si="7"/>
        <v>6401.58</v>
      </c>
    </row>
    <row r="235" spans="1:6" ht="20.25" customHeight="1" x14ac:dyDescent="0.25">
      <c r="A235" s="13">
        <f t="shared" si="8"/>
        <v>224</v>
      </c>
      <c r="B235" s="22" t="s">
        <v>222</v>
      </c>
      <c r="C235" s="17" t="s">
        <v>136</v>
      </c>
      <c r="D235" s="18">
        <v>6401.58</v>
      </c>
      <c r="E235" s="16"/>
      <c r="F235" s="18">
        <f t="shared" si="7"/>
        <v>6401.58</v>
      </c>
    </row>
    <row r="236" spans="1:6" ht="20.25" customHeight="1" x14ac:dyDescent="0.25">
      <c r="A236" s="13">
        <f t="shared" si="8"/>
        <v>225</v>
      </c>
      <c r="B236" s="17" t="s">
        <v>251</v>
      </c>
      <c r="C236" s="17" t="s">
        <v>252</v>
      </c>
      <c r="D236" s="18">
        <v>295</v>
      </c>
      <c r="E236" s="16"/>
      <c r="F236" s="18">
        <f t="shared" si="7"/>
        <v>295</v>
      </c>
    </row>
    <row r="237" spans="1:6" ht="16.149999999999999" customHeight="1" x14ac:dyDescent="0.25">
      <c r="A237" s="13">
        <f t="shared" si="8"/>
        <v>226</v>
      </c>
      <c r="B237" s="14" t="s">
        <v>31</v>
      </c>
      <c r="C237" s="14" t="s">
        <v>253</v>
      </c>
      <c r="D237" s="16">
        <v>295</v>
      </c>
      <c r="E237" s="16"/>
      <c r="F237" s="16">
        <f t="shared" si="7"/>
        <v>295</v>
      </c>
    </row>
    <row r="238" spans="1:6" ht="18" customHeight="1" x14ac:dyDescent="0.25">
      <c r="A238" s="13">
        <f t="shared" si="8"/>
        <v>227</v>
      </c>
      <c r="B238" s="17" t="s">
        <v>110</v>
      </c>
      <c r="C238" s="17" t="s">
        <v>111</v>
      </c>
      <c r="D238" s="18">
        <v>379247.13</v>
      </c>
      <c r="E238" s="18">
        <f>E239+E242+E243+E244+E245+E246+E247+E248+E249+E250+E251+E252+E253+E254+E255</f>
        <v>2000</v>
      </c>
      <c r="F238" s="18">
        <f t="shared" si="7"/>
        <v>381247.13</v>
      </c>
    </row>
    <row r="239" spans="1:6" ht="19.149999999999999" customHeight="1" x14ac:dyDescent="0.25">
      <c r="A239" s="13">
        <f t="shared" si="8"/>
        <v>228</v>
      </c>
      <c r="B239" s="17" t="s">
        <v>138</v>
      </c>
      <c r="C239" s="17" t="s">
        <v>111</v>
      </c>
      <c r="D239" s="18">
        <v>67500</v>
      </c>
      <c r="E239" s="18">
        <f>E240+E241</f>
        <v>2000</v>
      </c>
      <c r="F239" s="18">
        <f t="shared" si="7"/>
        <v>69500</v>
      </c>
    </row>
    <row r="240" spans="1:6" x14ac:dyDescent="0.25">
      <c r="A240" s="13">
        <f t="shared" si="8"/>
        <v>229</v>
      </c>
      <c r="B240" s="14" t="s">
        <v>31</v>
      </c>
      <c r="C240" s="14" t="s">
        <v>139</v>
      </c>
      <c r="D240" s="16">
        <v>55000</v>
      </c>
      <c r="E240" s="16">
        <v>2000</v>
      </c>
      <c r="F240" s="16">
        <f t="shared" si="7"/>
        <v>57000</v>
      </c>
    </row>
    <row r="241" spans="1:6" x14ac:dyDescent="0.25">
      <c r="A241" s="13">
        <f t="shared" si="8"/>
        <v>230</v>
      </c>
      <c r="B241" s="14" t="s">
        <v>32</v>
      </c>
      <c r="C241" s="14" t="s">
        <v>162</v>
      </c>
      <c r="D241" s="16">
        <v>12500</v>
      </c>
      <c r="E241" s="16"/>
      <c r="F241" s="16">
        <f t="shared" si="7"/>
        <v>12500</v>
      </c>
    </row>
    <row r="242" spans="1:6" ht="107.65" customHeight="1" x14ac:dyDescent="0.25">
      <c r="A242" s="13">
        <f t="shared" si="8"/>
        <v>231</v>
      </c>
      <c r="B242" s="33" t="s">
        <v>186</v>
      </c>
      <c r="C242" s="17" t="s">
        <v>153</v>
      </c>
      <c r="D242" s="18">
        <v>99051.23</v>
      </c>
      <c r="E242" s="16"/>
      <c r="F242" s="18">
        <f t="shared" si="7"/>
        <v>99051.23</v>
      </c>
    </row>
    <row r="243" spans="1:6" ht="94.9" customHeight="1" x14ac:dyDescent="0.25">
      <c r="A243" s="13">
        <f t="shared" si="8"/>
        <v>232</v>
      </c>
      <c r="B243" s="33" t="s">
        <v>187</v>
      </c>
      <c r="C243" s="17" t="s">
        <v>153</v>
      </c>
      <c r="D243" s="18">
        <v>39968.81</v>
      </c>
      <c r="E243" s="16"/>
      <c r="F243" s="18">
        <f t="shared" si="7"/>
        <v>39968.81</v>
      </c>
    </row>
    <row r="244" spans="1:6" ht="105" customHeight="1" x14ac:dyDescent="0.25">
      <c r="A244" s="13">
        <f t="shared" si="8"/>
        <v>233</v>
      </c>
      <c r="B244" s="33" t="s">
        <v>188</v>
      </c>
      <c r="C244" s="17" t="s">
        <v>153</v>
      </c>
      <c r="D244" s="18">
        <v>78939</v>
      </c>
      <c r="E244" s="16"/>
      <c r="F244" s="18">
        <f t="shared" si="7"/>
        <v>78939</v>
      </c>
    </row>
    <row r="245" spans="1:6" ht="63" customHeight="1" x14ac:dyDescent="0.25">
      <c r="A245" s="13">
        <f t="shared" si="8"/>
        <v>234</v>
      </c>
      <c r="B245" s="33" t="s">
        <v>189</v>
      </c>
      <c r="C245" s="17" t="s">
        <v>153</v>
      </c>
      <c r="D245" s="18">
        <v>29218.21</v>
      </c>
      <c r="E245" s="16"/>
      <c r="F245" s="18">
        <f t="shared" si="7"/>
        <v>29218.21</v>
      </c>
    </row>
    <row r="246" spans="1:6" ht="58.15" customHeight="1" x14ac:dyDescent="0.25">
      <c r="A246" s="13">
        <f t="shared" si="8"/>
        <v>235</v>
      </c>
      <c r="B246" s="33" t="s">
        <v>190</v>
      </c>
      <c r="C246" s="17" t="s">
        <v>153</v>
      </c>
      <c r="D246" s="18">
        <v>23561.34</v>
      </c>
      <c r="E246" s="16"/>
      <c r="F246" s="18">
        <f t="shared" si="7"/>
        <v>23561.34</v>
      </c>
    </row>
    <row r="247" spans="1:6" ht="63" customHeight="1" x14ac:dyDescent="0.25">
      <c r="A247" s="13">
        <f t="shared" si="8"/>
        <v>236</v>
      </c>
      <c r="B247" s="33" t="s">
        <v>191</v>
      </c>
      <c r="C247" s="17" t="s">
        <v>153</v>
      </c>
      <c r="D247" s="18">
        <v>9800</v>
      </c>
      <c r="E247" s="16"/>
      <c r="F247" s="18">
        <f t="shared" si="7"/>
        <v>9800</v>
      </c>
    </row>
    <row r="248" spans="1:6" ht="63" x14ac:dyDescent="0.25">
      <c r="A248" s="13">
        <f t="shared" si="8"/>
        <v>237</v>
      </c>
      <c r="B248" s="33" t="s">
        <v>192</v>
      </c>
      <c r="C248" s="17" t="s">
        <v>153</v>
      </c>
      <c r="D248" s="18">
        <v>14700</v>
      </c>
      <c r="E248" s="16"/>
      <c r="F248" s="18">
        <f t="shared" si="7"/>
        <v>14700</v>
      </c>
    </row>
    <row r="249" spans="1:6" ht="63" x14ac:dyDescent="0.25">
      <c r="A249" s="13">
        <f t="shared" si="8"/>
        <v>238</v>
      </c>
      <c r="B249" s="33" t="s">
        <v>193</v>
      </c>
      <c r="C249" s="17" t="s">
        <v>153</v>
      </c>
      <c r="D249" s="18">
        <v>2940</v>
      </c>
      <c r="E249" s="16"/>
      <c r="F249" s="18">
        <f t="shared" si="7"/>
        <v>2940</v>
      </c>
    </row>
    <row r="250" spans="1:6" ht="62.45" customHeight="1" x14ac:dyDescent="0.25">
      <c r="A250" s="13">
        <f t="shared" si="8"/>
        <v>239</v>
      </c>
      <c r="B250" s="33" t="s">
        <v>194</v>
      </c>
      <c r="C250" s="17" t="s">
        <v>153</v>
      </c>
      <c r="D250" s="18">
        <v>1733.56</v>
      </c>
      <c r="E250" s="16"/>
      <c r="F250" s="18">
        <f t="shared" si="7"/>
        <v>1733.56</v>
      </c>
    </row>
    <row r="251" spans="1:6" ht="60.6" customHeight="1" x14ac:dyDescent="0.25">
      <c r="A251" s="13">
        <f t="shared" si="8"/>
        <v>240</v>
      </c>
      <c r="B251" s="33" t="s">
        <v>195</v>
      </c>
      <c r="C251" s="17" t="s">
        <v>153</v>
      </c>
      <c r="D251" s="18">
        <v>4542.04</v>
      </c>
      <c r="E251" s="16"/>
      <c r="F251" s="18">
        <f t="shared" si="7"/>
        <v>4542.04</v>
      </c>
    </row>
    <row r="252" spans="1:6" ht="66.599999999999994" customHeight="1" x14ac:dyDescent="0.25">
      <c r="A252" s="13">
        <f t="shared" si="8"/>
        <v>241</v>
      </c>
      <c r="B252" s="33" t="s">
        <v>196</v>
      </c>
      <c r="C252" s="17" t="s">
        <v>153</v>
      </c>
      <c r="D252" s="18">
        <v>1051.8800000000001</v>
      </c>
      <c r="E252" s="16"/>
      <c r="F252" s="18">
        <f t="shared" si="7"/>
        <v>1051.8800000000001</v>
      </c>
    </row>
    <row r="253" spans="1:6" ht="58.9" customHeight="1" x14ac:dyDescent="0.25">
      <c r="A253" s="13">
        <f t="shared" si="8"/>
        <v>242</v>
      </c>
      <c r="B253" s="33" t="s">
        <v>197</v>
      </c>
      <c r="C253" s="17" t="s">
        <v>153</v>
      </c>
      <c r="D253" s="18">
        <v>585.05999999999995</v>
      </c>
      <c r="E253" s="16"/>
      <c r="F253" s="18">
        <f t="shared" si="7"/>
        <v>585.05999999999995</v>
      </c>
    </row>
    <row r="254" spans="1:6" x14ac:dyDescent="0.25">
      <c r="A254" s="13">
        <f t="shared" si="8"/>
        <v>243</v>
      </c>
      <c r="B254" s="22" t="s">
        <v>224</v>
      </c>
      <c r="C254" s="17" t="s">
        <v>147</v>
      </c>
      <c r="D254" s="18">
        <v>2137</v>
      </c>
      <c r="E254" s="16"/>
      <c r="F254" s="18">
        <f t="shared" si="7"/>
        <v>2137</v>
      </c>
    </row>
    <row r="255" spans="1:6" x14ac:dyDescent="0.25">
      <c r="A255" s="13">
        <f t="shared" si="8"/>
        <v>244</v>
      </c>
      <c r="B255" s="22" t="s">
        <v>223</v>
      </c>
      <c r="C255" s="17" t="s">
        <v>225</v>
      </c>
      <c r="D255" s="18">
        <v>3519</v>
      </c>
      <c r="E255" s="16"/>
      <c r="F255" s="18">
        <f t="shared" si="7"/>
        <v>3519</v>
      </c>
    </row>
    <row r="256" spans="1:6" x14ac:dyDescent="0.25">
      <c r="A256" s="13">
        <f t="shared" si="8"/>
        <v>245</v>
      </c>
      <c r="B256" s="29" t="s">
        <v>155</v>
      </c>
      <c r="C256" s="29" t="s">
        <v>156</v>
      </c>
      <c r="D256" s="18">
        <v>3392.52</v>
      </c>
      <c r="E256" s="16"/>
      <c r="F256" s="18">
        <f t="shared" si="7"/>
        <v>3392.52</v>
      </c>
    </row>
    <row r="257" spans="1:6" x14ac:dyDescent="0.25">
      <c r="A257" s="13">
        <f t="shared" si="8"/>
        <v>246</v>
      </c>
      <c r="B257" s="34" t="s">
        <v>201</v>
      </c>
      <c r="C257" s="34" t="s">
        <v>157</v>
      </c>
      <c r="D257" s="18">
        <v>3392.52</v>
      </c>
      <c r="E257" s="16"/>
      <c r="F257" s="18">
        <f t="shared" si="7"/>
        <v>3392.52</v>
      </c>
    </row>
    <row r="258" spans="1:6" x14ac:dyDescent="0.25">
      <c r="A258" s="39"/>
      <c r="B258" s="35"/>
      <c r="C258" s="35"/>
      <c r="D258" s="40"/>
      <c r="E258" s="40"/>
    </row>
    <row r="259" spans="1:6" x14ac:dyDescent="0.25">
      <c r="A259" s="24"/>
      <c r="B259" s="25" t="s">
        <v>243</v>
      </c>
      <c r="C259" s="52" t="s">
        <v>244</v>
      </c>
      <c r="D259" s="52"/>
      <c r="E259" s="52"/>
      <c r="F259" s="52"/>
    </row>
    <row r="260" spans="1:6" x14ac:dyDescent="0.25">
      <c r="A260" s="24"/>
      <c r="B260" s="37"/>
      <c r="C260" s="52" t="s">
        <v>246</v>
      </c>
      <c r="D260" s="52"/>
      <c r="E260" s="52"/>
      <c r="F260" s="52"/>
    </row>
    <row r="261" spans="1:6" x14ac:dyDescent="0.25">
      <c r="A261" s="24"/>
      <c r="B261" s="26" t="s">
        <v>245</v>
      </c>
      <c r="C261" s="52" t="s">
        <v>247</v>
      </c>
      <c r="D261" s="52"/>
      <c r="E261" s="52"/>
      <c r="F261" s="52"/>
    </row>
    <row r="262" spans="1:6" x14ac:dyDescent="0.25">
      <c r="A262" s="27"/>
      <c r="B262" s="27"/>
      <c r="C262" s="27"/>
    </row>
    <row r="263" spans="1:6" x14ac:dyDescent="0.25">
      <c r="A263" s="3"/>
      <c r="B263" s="4"/>
      <c r="C263" s="5"/>
    </row>
    <row r="264" spans="1:6" x14ac:dyDescent="0.25">
      <c r="A264" s="3"/>
      <c r="B264" s="48"/>
      <c r="C264" s="48"/>
    </row>
    <row r="265" spans="1:6" x14ac:dyDescent="0.25">
      <c r="A265" s="3"/>
      <c r="B265" s="4"/>
      <c r="C265" s="5"/>
    </row>
  </sheetData>
  <mergeCells count="16">
    <mergeCell ref="B264:C264"/>
    <mergeCell ref="C8:C11"/>
    <mergeCell ref="A8:A11"/>
    <mergeCell ref="B8:B11"/>
    <mergeCell ref="D8:D11"/>
    <mergeCell ref="C260:F260"/>
    <mergeCell ref="C261:F261"/>
    <mergeCell ref="C259:F259"/>
    <mergeCell ref="F8:F11"/>
    <mergeCell ref="A1:B1"/>
    <mergeCell ref="A2:B2"/>
    <mergeCell ref="A3:B3"/>
    <mergeCell ref="D1:F1"/>
    <mergeCell ref="D2:F2"/>
    <mergeCell ref="A5:F5"/>
    <mergeCell ref="E8:E11"/>
  </mergeCells>
  <phoneticPr fontId="0" type="noConversion"/>
  <pageMargins left="0.43622047244094497" right="0.25" top="0.55118110236220497" bottom="0.35433070866141703" header="0" footer="0"/>
  <pageSetup paperSize="9" scale="90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2020-05-04T07:00:18Z</cp:lastPrinted>
  <dcterms:created xsi:type="dcterms:W3CDTF">2011-02-07T14:42:14Z</dcterms:created>
  <dcterms:modified xsi:type="dcterms:W3CDTF">2020-05-04T09:30:59Z</dcterms:modified>
</cp:coreProperties>
</file>