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9_sedinta_extraordinara_29_iulie_2021\hotarari_alb_negru\"/>
    </mc:Choice>
  </mc:AlternateContent>
  <xr:revisionPtr revIDLastSave="0" documentId="13_ncr:1_{7C103523-E5DF-4EF8-BB94-9E1E9ECECD6C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4" sheetId="9" r:id="rId1"/>
  </sheets>
  <definedNames>
    <definedName name="_xlnm.Print_Titles" localSheetId="0">Sheet4!$10:$13</definedName>
  </definedNames>
  <calcPr calcId="191029"/>
</workbook>
</file>

<file path=xl/calcChain.xml><?xml version="1.0" encoding="utf-8"?>
<calcChain xmlns="http://schemas.openxmlformats.org/spreadsheetml/2006/main">
  <c r="D28" i="9" l="1"/>
  <c r="E23" i="9"/>
  <c r="E26" i="9"/>
  <c r="E28" i="9"/>
  <c r="E39" i="9"/>
  <c r="F41" i="9"/>
  <c r="D39" i="9"/>
  <c r="D42" i="9"/>
  <c r="F44" i="9"/>
  <c r="F22" i="9"/>
  <c r="F17" i="9"/>
  <c r="F90" i="9"/>
  <c r="F91" i="9"/>
  <c r="F92" i="9"/>
  <c r="F93" i="9"/>
  <c r="F94" i="9"/>
  <c r="F95" i="9"/>
  <c r="F96" i="9"/>
  <c r="F97" i="9"/>
  <c r="F98" i="9"/>
  <c r="F100" i="9"/>
  <c r="F59" i="9"/>
  <c r="F60" i="9"/>
  <c r="F63" i="9"/>
  <c r="F65" i="9"/>
  <c r="F67" i="9"/>
  <c r="F68" i="9"/>
  <c r="F69" i="9"/>
  <c r="F70" i="9"/>
  <c r="F73" i="9"/>
  <c r="F74" i="9"/>
  <c r="F75" i="9"/>
  <c r="F77" i="9"/>
  <c r="F79" i="9"/>
  <c r="F81" i="9"/>
  <c r="F82" i="9"/>
  <c r="F85" i="9"/>
  <c r="F86" i="9"/>
  <c r="F87" i="9"/>
  <c r="F88" i="9"/>
  <c r="F89" i="9"/>
  <c r="F38" i="9"/>
  <c r="F40" i="9"/>
  <c r="F43" i="9"/>
  <c r="F46" i="9"/>
  <c r="F47" i="9"/>
  <c r="F48" i="9"/>
  <c r="F49" i="9"/>
  <c r="F50" i="9"/>
  <c r="F51" i="9"/>
  <c r="F52" i="9"/>
  <c r="F54" i="9"/>
  <c r="F55" i="9"/>
  <c r="F56" i="9"/>
  <c r="F57" i="9"/>
  <c r="F58" i="9"/>
  <c r="F15" i="9"/>
  <c r="F16" i="9"/>
  <c r="F19" i="9"/>
  <c r="F20" i="9"/>
  <c r="F21" i="9"/>
  <c r="F24" i="9"/>
  <c r="F32" i="9"/>
  <c r="F35" i="9"/>
  <c r="F14" i="9"/>
  <c r="E99" i="9"/>
  <c r="E84" i="9"/>
  <c r="E83" i="9" s="1"/>
  <c r="E80" i="9"/>
  <c r="E78" i="9"/>
  <c r="E76" i="9"/>
  <c r="E72" i="9"/>
  <c r="E71" i="9" s="1"/>
  <c r="E66" i="9"/>
  <c r="E64" i="9"/>
  <c r="E62" i="9"/>
  <c r="E53" i="9"/>
  <c r="E45" i="9"/>
  <c r="E42" i="9"/>
  <c r="E37" i="9"/>
  <c r="E34" i="9"/>
  <c r="E33" i="9" s="1"/>
  <c r="E31" i="9"/>
  <c r="E30" i="9" s="1"/>
  <c r="E29" i="9"/>
  <c r="E27" i="9"/>
  <c r="D27" i="9"/>
  <c r="F27" i="9" s="1"/>
  <c r="D66" i="9"/>
  <c r="D80" i="9"/>
  <c r="F80" i="9" s="1"/>
  <c r="D76" i="9"/>
  <c r="D53" i="9"/>
  <c r="D34" i="9"/>
  <c r="D33" i="9" s="1"/>
  <c r="D18" i="9"/>
  <c r="D23" i="9" s="1"/>
  <c r="A15" i="9"/>
  <c r="A16" i="9" s="1"/>
  <c r="A17" i="9" s="1"/>
  <c r="A18" i="9" s="1"/>
  <c r="A19" i="9" s="1"/>
  <c r="A20" i="9" s="1"/>
  <c r="A21" i="9" s="1"/>
  <c r="A22" i="9" s="1"/>
  <c r="A23" i="9" s="1"/>
  <c r="D26" i="9"/>
  <c r="D62" i="9"/>
  <c r="D45" i="9"/>
  <c r="F45" i="9" s="1"/>
  <c r="F76" i="9" l="1"/>
  <c r="F62" i="9"/>
  <c r="F66" i="9"/>
  <c r="F33" i="9"/>
  <c r="F42" i="9"/>
  <c r="F28" i="9"/>
  <c r="F39" i="9"/>
  <c r="F26" i="9"/>
  <c r="F53" i="9"/>
  <c r="A24" i="9"/>
  <c r="A25" i="9" s="1"/>
  <c r="A26" i="9" s="1"/>
  <c r="A27" i="9" s="1"/>
  <c r="A28" i="9" s="1"/>
  <c r="A29" i="9" s="1"/>
  <c r="A30" i="9" s="1"/>
  <c r="A31" i="9" s="1"/>
  <c r="A32" i="9" s="1"/>
  <c r="A33" i="9" s="1"/>
  <c r="F23" i="9"/>
  <c r="F18" i="9"/>
  <c r="F34" i="9"/>
  <c r="E61" i="9"/>
  <c r="E36" i="9"/>
  <c r="E25" i="9" l="1"/>
  <c r="A34" i="9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D29" i="9"/>
  <c r="F29" i="9" s="1"/>
  <c r="D72" i="9"/>
  <c r="D71" i="9" l="1"/>
  <c r="F71" i="9" s="1"/>
  <c r="F72" i="9"/>
  <c r="D99" i="9"/>
  <c r="F99" i="9" s="1"/>
  <c r="D84" i="9" l="1"/>
  <c r="D78" i="9"/>
  <c r="F78" i="9" s="1"/>
  <c r="D64" i="9"/>
  <c r="D37" i="9"/>
  <c r="D31" i="9"/>
  <c r="D83" i="9" l="1"/>
  <c r="F83" i="9" s="1"/>
  <c r="F84" i="9"/>
  <c r="D30" i="9"/>
  <c r="F31" i="9"/>
  <c r="D36" i="9"/>
  <c r="F36" i="9" s="1"/>
  <c r="F37" i="9"/>
  <c r="F64" i="9"/>
  <c r="D61" i="9"/>
  <c r="F61" i="9" s="1"/>
  <c r="A45" i="9" l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F30" i="9"/>
  <c r="D25" i="9"/>
  <c r="F25" i="9" s="1"/>
  <c r="A56" i="9" l="1"/>
  <c r="A57" i="9" s="1"/>
  <c r="A58" i="9" s="1"/>
  <c r="A59" i="9" s="1"/>
  <c r="A60" i="9" s="1"/>
  <c r="A61" i="9" s="1"/>
  <c r="A62" i="9" s="1"/>
  <c r="A63" i="9" s="1"/>
  <c r="A64" i="9" s="1"/>
  <c r="A65" i="9" s="1"/>
  <c r="A66" i="9" l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l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</calcChain>
</file>

<file path=xl/sharedStrings.xml><?xml version="1.0" encoding="utf-8"?>
<sst xmlns="http://schemas.openxmlformats.org/spreadsheetml/2006/main" count="185" uniqueCount="131">
  <si>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</si>
  <si>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</si>
  <si>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</si>
  <si>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</si>
  <si>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</si>
  <si>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</si>
  <si>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</si>
  <si>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</si>
  <si>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</si>
  <si>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54.02 Alte servicii publice generale</t>
  </si>
  <si>
    <t>54 02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</si>
  <si>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</si>
  <si>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</si>
  <si>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</si>
  <si>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</si>
  <si>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</si>
  <si>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</si>
  <si>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</si>
  <si>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</si>
  <si>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</si>
  <si>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</si>
  <si>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</si>
  <si>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54 02 70</t>
  </si>
  <si>
    <t>65 02 70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</si>
  <si>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</si>
  <si>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</si>
  <si>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</si>
  <si>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</si>
  <si>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</si>
  <si>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</si>
  <si>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</si>
  <si>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</si>
  <si>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</si>
  <si>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</si>
  <si>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</si>
  <si>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</si>
  <si>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</si>
  <si>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Liceul Tehnologic Special pentru Deficienţi de Auz</t>
  </si>
  <si>
    <t>Muzeul de Artă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</si>
  <si>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</si>
  <si>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</si>
  <si>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</si>
  <si>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</si>
  <si>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</si>
  <si>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</si>
  <si>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</si>
  <si>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</si>
  <si>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</si>
  <si>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</si>
  <si>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</si>
  <si>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</si>
  <si>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</si>
  <si>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</si>
  <si>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</si>
  <si>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</si>
  <si>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</si>
  <si>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</si>
  <si>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</si>
  <si>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</si>
  <si>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</si>
  <si>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</si>
  <si>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</si>
  <si>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</si>
  <si>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</si>
  <si>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</si>
  <si>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</si>
  <si>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</si>
  <si>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</si>
  <si>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</si>
  <si>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</si>
  <si>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</si>
  <si>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</si>
  <si>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</si>
  <si>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</si>
  <si>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</si>
  <si>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</si>
  <si>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</si>
  <si>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</si>
  <si>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</si>
  <si>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</si>
  <si>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</si>
  <si>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</si>
  <si>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</si>
  <si>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</si>
  <si>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</si>
  <si>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</si>
  <si>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</si>
  <si>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</si>
  <si>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</si>
  <si>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</si>
  <si>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Liceul Tehnologic Special Dej</t>
  </si>
  <si>
    <t>Școala Profesională SpecialĂ  SAMUS</t>
  </si>
  <si>
    <t xml:space="preserve">CJC-Proiect Restaurarea anvelopei Palatului Reduta, Muzeul Etnografic al Transilvaniei, CJC partener </t>
  </si>
  <si>
    <t>Alte venituri pt finanțarea secțiunii de dezvoltare(trageri din credit aprobate MFP 2021)</t>
  </si>
  <si>
    <t>36 02 47</t>
  </si>
  <si>
    <t>Excedent 31.12.2021</t>
  </si>
  <si>
    <t>Direcția Județeană de Evidența Persoanelor</t>
  </si>
  <si>
    <t>Dotare UPU Spitalul Clinic de Urgență pentru Copii în contextul pandemiei Covid-19</t>
  </si>
  <si>
    <t>Consolidarea capacității județului Cluj în gestionarea crizei sanitare COVID-19</t>
  </si>
  <si>
    <t>Muzeul Etnografic al Transilvaniei</t>
  </si>
  <si>
    <t>C.J.C. -cheltuieli de capital-Amenajare și extindere parc etnografic Național Romulus Vuia</t>
  </si>
  <si>
    <t xml:space="preserve">    BUGETUL LOCAL  AL JUDEŢULUI CLUJ PE ANUL 2021, PE CAPITOLE, SUBCAPITOLE ȘI TITLURI</t>
  </si>
  <si>
    <t>Sume primite de la bugetul de stat pentru finantarea unor programe de interes national destinate sectiunii de dezvoltare a bugetului local</t>
  </si>
  <si>
    <t>42 02 51</t>
  </si>
  <si>
    <t>Parc Industrial TETAROM I, IV</t>
  </si>
  <si>
    <t>Majorare capital social- Univers T</t>
  </si>
  <si>
    <t>Centru Şcolar pentru Educaţie Incluzivă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</si>
  <si>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</si>
  <si>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</si>
  <si>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</si>
  <si>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</si>
  <si>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</si>
  <si>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Anexa nr. 4</t>
  </si>
  <si>
    <t xml:space="preserve"> Modernizarea și reabilitarea Traseului Județean 1 format din sectoare de drum ale DJ 107N, DJ 107M  si DJ 107L, parte a Traseului Regional Transilvania de Nord (POR 2014-2020)</t>
  </si>
  <si>
    <t xml:space="preserve"> Modernizarea și reabilitarea Traseului Județean 2 format din sectoare de drum ale DJ 108D, DJ 105T  si DJ 109A, parte a Traseului Regional Transilvania de Nord (POR 2014-2020)</t>
  </si>
  <si>
    <t xml:space="preserve"> Modernizarea și reabilitarea Traseului Județean 3 format din sectoare de drum ale DJ 161H, DJ150, DJ 161A și DJ 151C  parte a Traseului Regional Transilvania de Nord (POR 2014-2020)</t>
  </si>
  <si>
    <t xml:space="preserve"> Modernizarea și reabilitarea Traseului Județean 4 format din sectoare de drum ale  DJ107P si DJ 107N,  parte a Traseului Regional Transilvania de Nord ( POR 2014-2020)</t>
  </si>
  <si>
    <t xml:space="preserve"> Modernizarea și reabilitarea Traseului Județean 5 format din sectoare de drum ale DJ 108 C, parte a Traseului Regional Transilvania de Nord (POR 2014-2020)</t>
  </si>
  <si>
    <t xml:space="preserve"> Modernizarea și reabilitarea Traseului Județean 6 format din sectoare de drum ale DJ 109B si DJ 109D,  parte a Traseului Regional Transilvania de Nord (POR 2014-2020)</t>
  </si>
  <si>
    <t xml:space="preserve"> Modernizarea și reabilitarea Traseului Județean 7 format din sectoare de drum ale DJ 161C,  parte a Traseului Regional Transilvania de Nord (POR 2014-2020)</t>
  </si>
  <si>
    <t xml:space="preserve"> Modernizarea și reabilitarea Traseului Județean 8 format din sectoare de drum ale DJ 161B și DJ 107F,  parte a Traseului Regional Transilvania de Nord (POR 2014-2020)</t>
  </si>
  <si>
    <t xml:space="preserve"> Modernizarea și reabilitarea Traseului Județean 9 format din sectoare de drum ale DJ 103N și DJ 103J,  parte a Traseului Regional Transilvania de Nord (POR 2014-2020)</t>
  </si>
  <si>
    <t>Biblioteca Judeteana O Goga</t>
  </si>
  <si>
    <t xml:space="preserve"> BUGET APROBAT 2021</t>
  </si>
  <si>
    <t>INFLUENȚE</t>
  </si>
  <si>
    <t>BUGET RECTIFICAT 2021</t>
  </si>
  <si>
    <t>Subvenții din veniturile proprii ale Ministerului Sănătății către bugetele locale pt. finanțarea aparaturii medicale în sănătate</t>
  </si>
  <si>
    <t>42 02 18 01</t>
  </si>
  <si>
    <t>Proiect FEN</t>
  </si>
  <si>
    <t>la Hotărârea nr.116/2021</t>
  </si>
  <si>
    <t>(Anexa nr. 4 la Hotărârea Consiliului Județean Cluj nr. 50/2021)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</si>
</sst>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4" fillId="0" borderId="0" xfId="0" applyFont="1"/>
    <xf numFmtId="15" fontId="3" fillId="0" borderId="0" xfId="1" applyNumberFormat="1" applyFont="1" applyAlignme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4" fontId="4" fillId="0" borderId="1" xfId="0" applyNumberFormat="1" applyFont="1" applyBorder="1"/>
    <xf numFmtId="0" fontId="4" fillId="0" borderId="2" xfId="1" applyFont="1" applyBorder="1" applyAlignment="1">
      <alignment horizontal="left" vertical="center" wrapText="1"/>
    </xf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4" fillId="0" borderId="0" xfId="1" applyFont="1" applyBorder="1" applyAlignment="1">
      <alignment horizontal="right" vertical="center" wrapText="1"/>
    </xf>
    <xf numFmtId="0" fontId="3" fillId="0" borderId="0" xfId="1" applyFont="1" applyBorder="1" applyAlignment="1">
      <alignment wrapText="1"/>
    </xf>
    <xf numFmtId="0" fontId="3" fillId="0" borderId="0" xfId="1" applyFont="1" applyBorder="1"/>
    <xf numFmtId="4" fontId="3" fillId="0" borderId="0" xfId="0" applyNumberFormat="1" applyFont="1" applyBorder="1"/>
    <xf numFmtId="0" fontId="4" fillId="0" borderId="0" xfId="1" applyFont="1" applyAlignment="1">
      <alignment horizontal="center" vertical="center"/>
    </xf>
    <xf numFmtId="0" fontId="4" fillId="0" borderId="0" xfId="1" applyFont="1"/>
    <xf numFmtId="0" fontId="4" fillId="0" borderId="0" xfId="0" applyFont="1" applyBorder="1"/>
    <xf numFmtId="0" fontId="3" fillId="0" borderId="0" xfId="0" applyFont="1" applyAlignment="1">
      <alignment wrapText="1"/>
    </xf>
    <xf numFmtId="0" fontId="4" fillId="0" borderId="1" xfId="0" applyFont="1" applyBorder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5" fillId="0" borderId="0" xfId="1" applyFont="1"/>
    <xf numFmtId="0" fontId="6" fillId="0" borderId="0" xfId="1" applyFont="1" applyBorder="1"/>
    <xf numFmtId="0" fontId="6" fillId="0" borderId="0" xfId="1" applyFont="1" applyAlignment="1"/>
    <xf numFmtId="0" fontId="5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1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1714500</xdr:colOff>
      <xdr:row>0</xdr:row>
      <xdr:rowOff>15240</xdr:rowOff>
    </xdr:from>
    <xdr:to>
      <xdr:col>3</xdr:col>
      <xdr:colOff>845820</xdr:colOff>
      <xdr:row>0</xdr:row>
      <xdr:rowOff>815340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4D5E7B7B-5C95-4F54-B92C-3DD8596E1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740" y="15240"/>
          <a:ext cx="40005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1691640</xdr:colOff>
      <xdr:row>0</xdr:row>
      <xdr:rowOff>7620</xdr:rowOff>
    </xdr:from>
    <xdr:to>
      <xdr:col>3</xdr:col>
      <xdr:colOff>822960</xdr:colOff>
      <xdr:row>0</xdr:row>
      <xdr:rowOff>807720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9F8832-E78C-492E-B55E-D1B727A6D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6440" y="7620"/>
          <a:ext cx="409194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view="pageLayout" zoomScaleNormal="100" workbookViewId="0">
      <selection sqref="A1:F1"/>
    </sheetView>
  </sheetViews>
  <sheetFormatPr defaultColWidth="9.109375" defaultRowHeight="16.8" x14ac:dyDescent="0.4"/>
  <cols>
    <col min="1" max="1" width="4.33203125" style="1" customWidth="1"/>
    <col min="2" max="2" width="59.5546875" style="1" customWidth="1"/>
    <col min="3" max="3" width="11.44140625" style="1" customWidth="1"/>
    <col min="4" max="4" width="12.88671875" style="24" customWidth="1"/>
    <col min="5" max="5" width="13.6640625" style="1" customWidth="1"/>
    <col min="6" max="6" width="14" style="1" customWidth="1"/>
    <col min="7" max="16384" width="9.109375" style="1"/>
  </cols>
  <sheetData>
    <row r="1" spans="1:8" ht="67.2" customHeight="1" x14ac:dyDescent="0.4">
      <c r="A1" s="46"/>
      <c r="B1" s="46"/>
      <c r="C1" s="46"/>
      <c r="D1" s="46"/>
      <c r="E1" s="46"/>
      <c r="F1" s="46"/>
    </row>
    <row r="2" spans="1:8" x14ac:dyDescent="0.4">
      <c r="A2" s="52"/>
      <c r="B2" s="52"/>
      <c r="C2" s="29"/>
      <c r="D2" s="47" t="s">
        <v>112</v>
      </c>
      <c r="E2" s="47"/>
    </row>
    <row r="3" spans="1:8" x14ac:dyDescent="0.4">
      <c r="A3" s="52"/>
      <c r="B3" s="52"/>
      <c r="C3" s="30"/>
      <c r="D3" s="30" t="s">
        <v>129</v>
      </c>
      <c r="E3" s="31"/>
    </row>
    <row r="4" spans="1:8" x14ac:dyDescent="0.4">
      <c r="A4" s="52"/>
      <c r="B4" s="52"/>
      <c r="C4" s="32"/>
      <c r="D4" s="33"/>
      <c r="E4" s="31"/>
    </row>
    <row r="5" spans="1:8" x14ac:dyDescent="0.4">
      <c r="A5" s="48" t="s">
        <v>101</v>
      </c>
      <c r="B5" s="48"/>
      <c r="C5" s="48"/>
      <c r="D5" s="48"/>
      <c r="E5" s="48"/>
    </row>
    <row r="6" spans="1:8" ht="12.6" customHeight="1" x14ac:dyDescent="0.4">
      <c r="A6" s="48"/>
      <c r="B6" s="48"/>
      <c r="C6" s="48"/>
      <c r="D6" s="48"/>
      <c r="E6" s="48"/>
    </row>
    <row r="7" spans="1:8" ht="18.600000000000001" customHeight="1" x14ac:dyDescent="0.4">
      <c r="A7" s="34"/>
      <c r="B7" s="53" t="s">
        <v>54</v>
      </c>
      <c r="C7" s="53"/>
      <c r="D7" s="30"/>
      <c r="E7" s="31"/>
    </row>
    <row r="8" spans="1:8" ht="19.8" customHeight="1" x14ac:dyDescent="0.4">
      <c r="A8" s="57" t="s">
        <v>130</v>
      </c>
      <c r="B8" s="57"/>
      <c r="C8" s="57"/>
      <c r="D8" s="57"/>
      <c r="E8" s="57"/>
      <c r="F8" s="57"/>
    </row>
    <row r="9" spans="1:8" x14ac:dyDescent="0.4">
      <c r="A9" s="2"/>
      <c r="B9" s="3"/>
      <c r="C9" s="2"/>
      <c r="F9" s="4" t="s">
        <v>36</v>
      </c>
    </row>
    <row r="10" spans="1:8" ht="14.25" customHeight="1" x14ac:dyDescent="0.4">
      <c r="A10" s="37" t="s">
        <v>0</v>
      </c>
      <c r="B10" s="40" t="s">
        <v>1</v>
      </c>
      <c r="C10" s="40" t="s">
        <v>2</v>
      </c>
      <c r="D10" s="43" t="s">
        <v>123</v>
      </c>
      <c r="E10" s="54" t="s">
        <v>124</v>
      </c>
      <c r="F10" s="49" t="s">
        <v>125</v>
      </c>
    </row>
    <row r="11" spans="1:8" x14ac:dyDescent="0.4">
      <c r="A11" s="38"/>
      <c r="B11" s="41"/>
      <c r="C11" s="41"/>
      <c r="D11" s="44"/>
      <c r="E11" s="55"/>
      <c r="F11" s="50"/>
    </row>
    <row r="12" spans="1:8" x14ac:dyDescent="0.4">
      <c r="A12" s="38"/>
      <c r="B12" s="41"/>
      <c r="C12" s="41"/>
      <c r="D12" s="44"/>
      <c r="E12" s="55"/>
      <c r="F12" s="50"/>
      <c r="G12" s="25"/>
      <c r="H12" s="25"/>
    </row>
    <row r="13" spans="1:8" ht="23.25" customHeight="1" x14ac:dyDescent="0.4">
      <c r="A13" s="39"/>
      <c r="B13" s="42"/>
      <c r="C13" s="42"/>
      <c r="D13" s="45"/>
      <c r="E13" s="56"/>
      <c r="F13" s="51"/>
    </row>
    <row r="14" spans="1:8" ht="23.25" customHeight="1" x14ac:dyDescent="0.4">
      <c r="A14" s="5">
        <v>1</v>
      </c>
      <c r="B14" s="6" t="s">
        <v>71</v>
      </c>
      <c r="C14" s="6" t="s">
        <v>72</v>
      </c>
      <c r="D14" s="7">
        <v>24939.41</v>
      </c>
      <c r="E14" s="26"/>
      <c r="F14" s="7">
        <f>D14+E14</f>
        <v>24939.41</v>
      </c>
    </row>
    <row r="15" spans="1:8" ht="35.4" customHeight="1" x14ac:dyDescent="0.4">
      <c r="A15" s="5">
        <f>A14+1</f>
        <v>2</v>
      </c>
      <c r="B15" s="8" t="s">
        <v>93</v>
      </c>
      <c r="C15" s="6" t="s">
        <v>94</v>
      </c>
      <c r="D15" s="7">
        <v>71904.75</v>
      </c>
      <c r="E15" s="26"/>
      <c r="F15" s="7">
        <f t="shared" ref="F15:F81" si="0">D15+E15</f>
        <v>71904.75</v>
      </c>
    </row>
    <row r="16" spans="1:8" ht="54.6" customHeight="1" x14ac:dyDescent="0.4">
      <c r="A16" s="5">
        <f t="shared" ref="A16:A26" si="1">A15+1</f>
        <v>3</v>
      </c>
      <c r="B16" s="9" t="s">
        <v>102</v>
      </c>
      <c r="C16" s="10" t="s">
        <v>103</v>
      </c>
      <c r="D16" s="7">
        <v>552</v>
      </c>
      <c r="E16" s="26"/>
      <c r="F16" s="7">
        <f t="shared" si="0"/>
        <v>552</v>
      </c>
    </row>
    <row r="17" spans="1:6" ht="37.200000000000003" customHeight="1" x14ac:dyDescent="0.4">
      <c r="A17" s="5">
        <f t="shared" si="1"/>
        <v>4</v>
      </c>
      <c r="B17" s="11" t="s">
        <v>81</v>
      </c>
      <c r="C17" s="10" t="s">
        <v>82</v>
      </c>
      <c r="D17" s="7">
        <v>100832.61</v>
      </c>
      <c r="E17" s="26">
        <v>20.54</v>
      </c>
      <c r="F17" s="7">
        <f>D17+E17</f>
        <v>100853.15</v>
      </c>
    </row>
    <row r="18" spans="1:6" ht="19.2" customHeight="1" x14ac:dyDescent="0.4">
      <c r="A18" s="5">
        <f t="shared" si="1"/>
        <v>5</v>
      </c>
      <c r="B18" s="11" t="s">
        <v>83</v>
      </c>
      <c r="C18" s="11" t="s">
        <v>80</v>
      </c>
      <c r="D18" s="7">
        <f>D19+D20+D21</f>
        <v>352628.31</v>
      </c>
      <c r="E18" s="7"/>
      <c r="F18" s="7">
        <f t="shared" si="0"/>
        <v>352628.31</v>
      </c>
    </row>
    <row r="19" spans="1:6" ht="19.8" customHeight="1" x14ac:dyDescent="0.4">
      <c r="A19" s="5">
        <f t="shared" si="1"/>
        <v>6</v>
      </c>
      <c r="B19" s="11" t="s">
        <v>84</v>
      </c>
      <c r="C19" s="10" t="s">
        <v>85</v>
      </c>
      <c r="D19" s="7">
        <v>325588.99</v>
      </c>
      <c r="E19" s="26"/>
      <c r="F19" s="7">
        <f t="shared" si="0"/>
        <v>325588.99</v>
      </c>
    </row>
    <row r="20" spans="1:6" ht="19.2" customHeight="1" x14ac:dyDescent="0.4">
      <c r="A20" s="5">
        <f t="shared" si="1"/>
        <v>7</v>
      </c>
      <c r="B20" s="10" t="s">
        <v>86</v>
      </c>
      <c r="C20" s="10" t="s">
        <v>87</v>
      </c>
      <c r="D20" s="7">
        <v>2182.31</v>
      </c>
      <c r="E20" s="26"/>
      <c r="F20" s="7">
        <f t="shared" si="0"/>
        <v>2182.31</v>
      </c>
    </row>
    <row r="21" spans="1:6" ht="18" customHeight="1" x14ac:dyDescent="0.4">
      <c r="A21" s="5">
        <f t="shared" si="1"/>
        <v>8</v>
      </c>
      <c r="B21" s="10" t="s">
        <v>88</v>
      </c>
      <c r="C21" s="10" t="s">
        <v>89</v>
      </c>
      <c r="D21" s="7">
        <v>24857.01</v>
      </c>
      <c r="E21" s="26"/>
      <c r="F21" s="7">
        <f t="shared" si="0"/>
        <v>24857.01</v>
      </c>
    </row>
    <row r="22" spans="1:6" ht="54.6" customHeight="1" x14ac:dyDescent="0.4">
      <c r="A22" s="5">
        <f t="shared" si="1"/>
        <v>9</v>
      </c>
      <c r="B22" s="11" t="s">
        <v>126</v>
      </c>
      <c r="C22" s="10" t="s">
        <v>127</v>
      </c>
      <c r="D22" s="7">
        <v>0</v>
      </c>
      <c r="E22" s="7">
        <v>376</v>
      </c>
      <c r="F22" s="7">
        <f t="shared" si="0"/>
        <v>376</v>
      </c>
    </row>
    <row r="23" spans="1:6" ht="21" customHeight="1" x14ac:dyDescent="0.4">
      <c r="A23" s="5">
        <f t="shared" si="1"/>
        <v>10</v>
      </c>
      <c r="B23" s="12" t="s">
        <v>3</v>
      </c>
      <c r="C23" s="10"/>
      <c r="D23" s="13">
        <f>D14+D16+D17+D18+D15+D22</f>
        <v>550857.08000000007</v>
      </c>
      <c r="E23" s="13">
        <f>E14+E16+E17+E18+E15+E22</f>
        <v>396.54</v>
      </c>
      <c r="F23" s="13">
        <f t="shared" si="0"/>
        <v>551253.62000000011</v>
      </c>
    </row>
    <row r="24" spans="1:6" ht="22.8" customHeight="1" x14ac:dyDescent="0.4">
      <c r="A24" s="5">
        <f t="shared" si="1"/>
        <v>11</v>
      </c>
      <c r="B24" s="12" t="s">
        <v>95</v>
      </c>
      <c r="C24" s="10" t="s">
        <v>29</v>
      </c>
      <c r="D24" s="13">
        <v>24180.86</v>
      </c>
      <c r="E24" s="26"/>
      <c r="F24" s="13">
        <f t="shared" si="0"/>
        <v>24180.86</v>
      </c>
    </row>
    <row r="25" spans="1:6" ht="22.2" customHeight="1" x14ac:dyDescent="0.4">
      <c r="A25" s="5">
        <f t="shared" si="1"/>
        <v>12</v>
      </c>
      <c r="B25" s="12" t="s">
        <v>40</v>
      </c>
      <c r="C25" s="10"/>
      <c r="D25" s="13">
        <f>D30+D33+D36+D53+D61+D71+D76+D78+D80+D83+D99</f>
        <v>575037.93999999983</v>
      </c>
      <c r="E25" s="13">
        <f>E30+E33+E36+E53+E61+E71+E76+E78+E80+E83+E99</f>
        <v>396.54</v>
      </c>
      <c r="F25" s="13">
        <f t="shared" si="0"/>
        <v>575434.47999999986</v>
      </c>
    </row>
    <row r="26" spans="1:6" ht="21.6" customHeight="1" x14ac:dyDescent="0.4">
      <c r="A26" s="5">
        <f t="shared" si="1"/>
        <v>13</v>
      </c>
      <c r="B26" s="12" t="s">
        <v>7</v>
      </c>
      <c r="C26" s="12">
        <v>51</v>
      </c>
      <c r="D26" s="13">
        <f>D54</f>
        <v>8517</v>
      </c>
      <c r="E26" s="13">
        <f>E54</f>
        <v>376</v>
      </c>
      <c r="F26" s="13">
        <f t="shared" si="0"/>
        <v>8893</v>
      </c>
    </row>
    <row r="27" spans="1:6" x14ac:dyDescent="0.4">
      <c r="A27" s="5">
        <f t="shared" ref="A27:A44" si="2">A26+1</f>
        <v>14</v>
      </c>
      <c r="B27" s="12" t="s">
        <v>7</v>
      </c>
      <c r="C27" s="12">
        <v>70</v>
      </c>
      <c r="D27" s="13">
        <f>D32+D38+D65+D68+D73+D77+D85+D81+D40+D43+D46+D35+D82+D67+D63</f>
        <v>49830.1</v>
      </c>
      <c r="E27" s="13">
        <f>E32+E38+E65+E68+E73+E77+E85+E81+E40+E43+E46+E35+E82+E67+E63</f>
        <v>0</v>
      </c>
      <c r="F27" s="13">
        <f t="shared" si="0"/>
        <v>49830.1</v>
      </c>
    </row>
    <row r="28" spans="1:6" x14ac:dyDescent="0.4">
      <c r="A28" s="5">
        <f t="shared" si="2"/>
        <v>15</v>
      </c>
      <c r="B28" s="12" t="s">
        <v>46</v>
      </c>
      <c r="C28" s="12">
        <v>58</v>
      </c>
      <c r="D28" s="13">
        <f>D47+D48+D49+D50+D51+D52+D55+D56+D57+D58+D59+D60+D69+D74+D75+D79+D86+D87+D88+D89+D90+D91+D92+D93+D94+D95+D96+D97+D100+D70+D44+D41</f>
        <v>509652.83999999997</v>
      </c>
      <c r="E28" s="13">
        <f>E47+E48+E49+E50+E51+E52+E55+E56+E57+E58+E59+E60+E69+E74+E75+E79+E86+E87+E88+E89+E90+E91+E92+E93+E94+E95+E96+E97+E100+E70+E44+E41</f>
        <v>20.54</v>
      </c>
      <c r="F28" s="13">
        <f t="shared" si="0"/>
        <v>509673.37999999995</v>
      </c>
    </row>
    <row r="29" spans="1:6" x14ac:dyDescent="0.4">
      <c r="A29" s="5">
        <f t="shared" si="2"/>
        <v>16</v>
      </c>
      <c r="B29" s="12" t="s">
        <v>79</v>
      </c>
      <c r="C29" s="12">
        <v>81</v>
      </c>
      <c r="D29" s="13">
        <f>D98</f>
        <v>7038</v>
      </c>
      <c r="E29" s="13">
        <f>E98</f>
        <v>0</v>
      </c>
      <c r="F29" s="13">
        <f t="shared" si="0"/>
        <v>7038</v>
      </c>
    </row>
    <row r="30" spans="1:6" x14ac:dyDescent="0.4">
      <c r="A30" s="5">
        <f t="shared" si="2"/>
        <v>17</v>
      </c>
      <c r="B30" s="12" t="s">
        <v>4</v>
      </c>
      <c r="C30" s="12" t="s">
        <v>5</v>
      </c>
      <c r="D30" s="13">
        <f>D31</f>
        <v>750</v>
      </c>
      <c r="E30" s="13">
        <f>E31</f>
        <v>0</v>
      </c>
      <c r="F30" s="13">
        <f t="shared" si="0"/>
        <v>750</v>
      </c>
    </row>
    <row r="31" spans="1:6" x14ac:dyDescent="0.4">
      <c r="A31" s="5">
        <f t="shared" si="2"/>
        <v>18</v>
      </c>
      <c r="B31" s="12" t="s">
        <v>6</v>
      </c>
      <c r="C31" s="12" t="s">
        <v>5</v>
      </c>
      <c r="D31" s="13">
        <f>D32</f>
        <v>750</v>
      </c>
      <c r="E31" s="13">
        <f>E32</f>
        <v>0</v>
      </c>
      <c r="F31" s="13">
        <f t="shared" si="0"/>
        <v>750</v>
      </c>
    </row>
    <row r="32" spans="1:6" x14ac:dyDescent="0.4">
      <c r="A32" s="5">
        <f t="shared" si="2"/>
        <v>19</v>
      </c>
      <c r="B32" s="10" t="s">
        <v>7</v>
      </c>
      <c r="C32" s="10" t="s">
        <v>8</v>
      </c>
      <c r="D32" s="7">
        <v>750</v>
      </c>
      <c r="E32" s="26"/>
      <c r="F32" s="7">
        <f t="shared" si="0"/>
        <v>750</v>
      </c>
    </row>
    <row r="33" spans="1:6" x14ac:dyDescent="0.4">
      <c r="A33" s="5">
        <f t="shared" si="2"/>
        <v>20</v>
      </c>
      <c r="B33" s="12" t="s">
        <v>9</v>
      </c>
      <c r="C33" s="12" t="s">
        <v>10</v>
      </c>
      <c r="D33" s="13">
        <f>D34</f>
        <v>15</v>
      </c>
      <c r="E33" s="13">
        <f>E34</f>
        <v>0</v>
      </c>
      <c r="F33" s="13">
        <f t="shared" si="0"/>
        <v>15</v>
      </c>
    </row>
    <row r="34" spans="1:6" x14ac:dyDescent="0.4">
      <c r="A34" s="5">
        <f t="shared" si="2"/>
        <v>21</v>
      </c>
      <c r="B34" s="12" t="s">
        <v>96</v>
      </c>
      <c r="C34" s="12" t="s">
        <v>10</v>
      </c>
      <c r="D34" s="13">
        <f>D35</f>
        <v>15</v>
      </c>
      <c r="E34" s="13">
        <f>E35</f>
        <v>0</v>
      </c>
      <c r="F34" s="13">
        <f t="shared" si="0"/>
        <v>15</v>
      </c>
    </row>
    <row r="35" spans="1:6" x14ac:dyDescent="0.4">
      <c r="A35" s="5">
        <f t="shared" si="2"/>
        <v>22</v>
      </c>
      <c r="B35" s="10" t="s">
        <v>7</v>
      </c>
      <c r="C35" s="10" t="s">
        <v>22</v>
      </c>
      <c r="D35" s="7">
        <v>15</v>
      </c>
      <c r="E35" s="26"/>
      <c r="F35" s="7">
        <f t="shared" si="0"/>
        <v>15</v>
      </c>
    </row>
    <row r="36" spans="1:6" x14ac:dyDescent="0.4">
      <c r="A36" s="5">
        <f t="shared" si="2"/>
        <v>23</v>
      </c>
      <c r="B36" s="12" t="s">
        <v>11</v>
      </c>
      <c r="C36" s="12" t="s">
        <v>12</v>
      </c>
      <c r="D36" s="13">
        <f>D37+D47+D48+D49+D50+D51+D52+D39+D42+D45</f>
        <v>49177.67</v>
      </c>
      <c r="E36" s="13">
        <f>E37+E47+E48+E49+E50+E51+E52+E39+E42+E45</f>
        <v>20.54</v>
      </c>
      <c r="F36" s="13">
        <f t="shared" si="0"/>
        <v>49198.21</v>
      </c>
    </row>
    <row r="37" spans="1:6" ht="18.75" customHeight="1" x14ac:dyDescent="0.4">
      <c r="A37" s="5">
        <f t="shared" si="2"/>
        <v>24</v>
      </c>
      <c r="B37" s="14" t="s">
        <v>37</v>
      </c>
      <c r="C37" s="12" t="s">
        <v>12</v>
      </c>
      <c r="D37" s="13">
        <f>D38</f>
        <v>97</v>
      </c>
      <c r="E37" s="13">
        <f>E38</f>
        <v>0</v>
      </c>
      <c r="F37" s="13">
        <f t="shared" si="0"/>
        <v>97</v>
      </c>
    </row>
    <row r="38" spans="1:6" x14ac:dyDescent="0.4">
      <c r="A38" s="5">
        <f t="shared" si="2"/>
        <v>25</v>
      </c>
      <c r="B38" s="10" t="s">
        <v>7</v>
      </c>
      <c r="C38" s="10" t="s">
        <v>23</v>
      </c>
      <c r="D38" s="7">
        <v>97</v>
      </c>
      <c r="E38" s="26"/>
      <c r="F38" s="7">
        <f t="shared" si="0"/>
        <v>97</v>
      </c>
    </row>
    <row r="39" spans="1:6" x14ac:dyDescent="0.4">
      <c r="A39" s="5">
        <f t="shared" si="2"/>
        <v>26</v>
      </c>
      <c r="B39" s="12" t="s">
        <v>90</v>
      </c>
      <c r="C39" s="12" t="s">
        <v>12</v>
      </c>
      <c r="D39" s="13">
        <f>D40+D41</f>
        <v>90</v>
      </c>
      <c r="E39" s="13">
        <f>E40+E41</f>
        <v>20.54</v>
      </c>
      <c r="F39" s="13">
        <f t="shared" si="0"/>
        <v>110.53999999999999</v>
      </c>
    </row>
    <row r="40" spans="1:6" x14ac:dyDescent="0.4">
      <c r="A40" s="5">
        <f t="shared" si="2"/>
        <v>27</v>
      </c>
      <c r="B40" s="10" t="s">
        <v>7</v>
      </c>
      <c r="C40" s="10" t="s">
        <v>23</v>
      </c>
      <c r="D40" s="7">
        <v>90</v>
      </c>
      <c r="E40" s="26"/>
      <c r="F40" s="7">
        <f t="shared" si="0"/>
        <v>90</v>
      </c>
    </row>
    <row r="41" spans="1:6" x14ac:dyDescent="0.4">
      <c r="A41" s="5">
        <f t="shared" si="2"/>
        <v>28</v>
      </c>
      <c r="B41" s="10" t="s">
        <v>128</v>
      </c>
      <c r="C41" s="10" t="s">
        <v>52</v>
      </c>
      <c r="D41" s="7">
        <v>0</v>
      </c>
      <c r="E41" s="26">
        <v>20.54</v>
      </c>
      <c r="F41" s="7">
        <f t="shared" si="0"/>
        <v>20.54</v>
      </c>
    </row>
    <row r="42" spans="1:6" x14ac:dyDescent="0.4">
      <c r="A42" s="5">
        <f t="shared" si="2"/>
        <v>29</v>
      </c>
      <c r="B42" s="14" t="s">
        <v>91</v>
      </c>
      <c r="C42" s="12" t="s">
        <v>12</v>
      </c>
      <c r="D42" s="13">
        <f>D43+D44</f>
        <v>53.59</v>
      </c>
      <c r="E42" s="13">
        <f>E43</f>
        <v>0</v>
      </c>
      <c r="F42" s="13">
        <f t="shared" si="0"/>
        <v>53.59</v>
      </c>
    </row>
    <row r="43" spans="1:6" x14ac:dyDescent="0.4">
      <c r="A43" s="5">
        <f t="shared" si="2"/>
        <v>30</v>
      </c>
      <c r="B43" s="10" t="s">
        <v>7</v>
      </c>
      <c r="C43" s="10" t="s">
        <v>23</v>
      </c>
      <c r="D43" s="7">
        <v>34</v>
      </c>
      <c r="E43" s="26"/>
      <c r="F43" s="7">
        <f t="shared" si="0"/>
        <v>34</v>
      </c>
    </row>
    <row r="44" spans="1:6" x14ac:dyDescent="0.4">
      <c r="A44" s="5">
        <f t="shared" si="2"/>
        <v>31</v>
      </c>
      <c r="B44" s="10" t="s">
        <v>128</v>
      </c>
      <c r="C44" s="10" t="s">
        <v>52</v>
      </c>
      <c r="D44" s="7">
        <v>19.59</v>
      </c>
      <c r="E44" s="26"/>
      <c r="F44" s="7">
        <f t="shared" si="0"/>
        <v>19.59</v>
      </c>
    </row>
    <row r="45" spans="1:6" x14ac:dyDescent="0.4">
      <c r="A45" s="5">
        <f t="shared" ref="A45:A85" si="3">A44+1</f>
        <v>32</v>
      </c>
      <c r="B45" s="14" t="s">
        <v>106</v>
      </c>
      <c r="C45" s="12" t="s">
        <v>12</v>
      </c>
      <c r="D45" s="13">
        <f>D46</f>
        <v>30</v>
      </c>
      <c r="E45" s="13">
        <f>E46</f>
        <v>0</v>
      </c>
      <c r="F45" s="13">
        <f t="shared" si="0"/>
        <v>30</v>
      </c>
    </row>
    <row r="46" spans="1:6" x14ac:dyDescent="0.4">
      <c r="A46" s="5">
        <f t="shared" si="3"/>
        <v>33</v>
      </c>
      <c r="B46" s="10" t="s">
        <v>7</v>
      </c>
      <c r="C46" s="10" t="s">
        <v>23</v>
      </c>
      <c r="D46" s="7">
        <v>30</v>
      </c>
      <c r="E46" s="26"/>
      <c r="F46" s="7">
        <f t="shared" si="0"/>
        <v>30</v>
      </c>
    </row>
    <row r="47" spans="1:6" ht="54.6" customHeight="1" x14ac:dyDescent="0.4">
      <c r="A47" s="5">
        <f t="shared" si="3"/>
        <v>34</v>
      </c>
      <c r="B47" s="14" t="s">
        <v>55</v>
      </c>
      <c r="C47" s="12" t="s">
        <v>52</v>
      </c>
      <c r="D47" s="13">
        <v>7443</v>
      </c>
      <c r="E47" s="26"/>
      <c r="F47" s="13">
        <f t="shared" si="0"/>
        <v>7443</v>
      </c>
    </row>
    <row r="48" spans="1:6" ht="70.2" customHeight="1" x14ac:dyDescent="0.4">
      <c r="A48" s="5">
        <f t="shared" si="3"/>
        <v>35</v>
      </c>
      <c r="B48" s="14" t="s">
        <v>56</v>
      </c>
      <c r="C48" s="12" t="s">
        <v>52</v>
      </c>
      <c r="D48" s="13">
        <v>12116.02</v>
      </c>
      <c r="E48" s="26"/>
      <c r="F48" s="13">
        <f t="shared" si="0"/>
        <v>12116.02</v>
      </c>
    </row>
    <row r="49" spans="1:6" ht="38.4" customHeight="1" x14ac:dyDescent="0.4">
      <c r="A49" s="5">
        <f t="shared" si="3"/>
        <v>36</v>
      </c>
      <c r="B49" s="14" t="s">
        <v>57</v>
      </c>
      <c r="C49" s="12" t="s">
        <v>52</v>
      </c>
      <c r="D49" s="13">
        <v>5447</v>
      </c>
      <c r="E49" s="26"/>
      <c r="F49" s="13">
        <f t="shared" si="0"/>
        <v>5447</v>
      </c>
    </row>
    <row r="50" spans="1:6" ht="19.8" customHeight="1" x14ac:dyDescent="0.4">
      <c r="A50" s="5">
        <f t="shared" si="3"/>
        <v>37</v>
      </c>
      <c r="B50" s="14" t="s">
        <v>58</v>
      </c>
      <c r="C50" s="12" t="s">
        <v>52</v>
      </c>
      <c r="D50" s="13">
        <v>3400</v>
      </c>
      <c r="E50" s="26"/>
      <c r="F50" s="13">
        <f t="shared" si="0"/>
        <v>3400</v>
      </c>
    </row>
    <row r="51" spans="1:6" ht="38.4" customHeight="1" x14ac:dyDescent="0.4">
      <c r="A51" s="5">
        <f t="shared" si="3"/>
        <v>38</v>
      </c>
      <c r="B51" s="14" t="s">
        <v>59</v>
      </c>
      <c r="C51" s="12" t="s">
        <v>52</v>
      </c>
      <c r="D51" s="13">
        <v>4951.0600000000004</v>
      </c>
      <c r="E51" s="26"/>
      <c r="F51" s="13">
        <f t="shared" si="0"/>
        <v>4951.0600000000004</v>
      </c>
    </row>
    <row r="52" spans="1:6" ht="18.600000000000001" customHeight="1" x14ac:dyDescent="0.4">
      <c r="A52" s="5">
        <f t="shared" si="3"/>
        <v>39</v>
      </c>
      <c r="B52" s="14" t="s">
        <v>60</v>
      </c>
      <c r="C52" s="12" t="s">
        <v>52</v>
      </c>
      <c r="D52" s="13">
        <v>15550</v>
      </c>
      <c r="E52" s="26"/>
      <c r="F52" s="13">
        <f t="shared" si="0"/>
        <v>15550</v>
      </c>
    </row>
    <row r="53" spans="1:6" ht="19.8" customHeight="1" x14ac:dyDescent="0.4">
      <c r="A53" s="5">
        <f t="shared" si="3"/>
        <v>40</v>
      </c>
      <c r="B53" s="12" t="s">
        <v>28</v>
      </c>
      <c r="C53" s="12" t="s">
        <v>13</v>
      </c>
      <c r="D53" s="13">
        <f>D54+D55+D56+D57+D58+D59+D60</f>
        <v>65912.7</v>
      </c>
      <c r="E53" s="13">
        <f>E54+E55+E56+E57+E58+E59+E60</f>
        <v>376</v>
      </c>
      <c r="F53" s="13">
        <f t="shared" si="0"/>
        <v>66288.7</v>
      </c>
    </row>
    <row r="54" spans="1:6" ht="21" customHeight="1" x14ac:dyDescent="0.4">
      <c r="A54" s="5">
        <f t="shared" si="3"/>
        <v>41</v>
      </c>
      <c r="B54" s="10" t="s">
        <v>27</v>
      </c>
      <c r="C54" s="10" t="s">
        <v>39</v>
      </c>
      <c r="D54" s="7">
        <v>8517</v>
      </c>
      <c r="E54" s="7">
        <v>376</v>
      </c>
      <c r="F54" s="7">
        <f t="shared" si="0"/>
        <v>8893</v>
      </c>
    </row>
    <row r="55" spans="1:6" ht="72" customHeight="1" x14ac:dyDescent="0.4">
      <c r="A55" s="5">
        <f t="shared" si="3"/>
        <v>42</v>
      </c>
      <c r="B55" s="14" t="s">
        <v>61</v>
      </c>
      <c r="C55" s="12" t="s">
        <v>53</v>
      </c>
      <c r="D55" s="13">
        <v>3363.02</v>
      </c>
      <c r="E55" s="26"/>
      <c r="F55" s="13">
        <f t="shared" si="0"/>
        <v>3363.02</v>
      </c>
    </row>
    <row r="56" spans="1:6" ht="52.2" customHeight="1" x14ac:dyDescent="0.4">
      <c r="A56" s="5">
        <f t="shared" si="3"/>
        <v>43</v>
      </c>
      <c r="B56" s="14" t="s">
        <v>76</v>
      </c>
      <c r="C56" s="12" t="s">
        <v>73</v>
      </c>
      <c r="D56" s="13">
        <v>9488</v>
      </c>
      <c r="E56" s="26"/>
      <c r="F56" s="13">
        <f t="shared" si="0"/>
        <v>9488</v>
      </c>
    </row>
    <row r="57" spans="1:6" ht="36.6" customHeight="1" x14ac:dyDescent="0.4">
      <c r="A57" s="5">
        <f t="shared" si="3"/>
        <v>44</v>
      </c>
      <c r="B57" s="14" t="s">
        <v>77</v>
      </c>
      <c r="C57" s="12" t="s">
        <v>73</v>
      </c>
      <c r="D57" s="13">
        <v>6836.05</v>
      </c>
      <c r="E57" s="26"/>
      <c r="F57" s="13">
        <f t="shared" si="0"/>
        <v>6836.05</v>
      </c>
    </row>
    <row r="58" spans="1:6" ht="38.4" customHeight="1" x14ac:dyDescent="0.4">
      <c r="A58" s="5">
        <f t="shared" si="3"/>
        <v>45</v>
      </c>
      <c r="B58" s="14" t="s">
        <v>98</v>
      </c>
      <c r="C58" s="12" t="s">
        <v>73</v>
      </c>
      <c r="D58" s="13">
        <v>12242.15</v>
      </c>
      <c r="E58" s="26"/>
      <c r="F58" s="13">
        <f t="shared" si="0"/>
        <v>12242.15</v>
      </c>
    </row>
    <row r="59" spans="1:6" ht="42.6" customHeight="1" x14ac:dyDescent="0.4">
      <c r="A59" s="5">
        <f t="shared" si="3"/>
        <v>46</v>
      </c>
      <c r="B59" s="14" t="s">
        <v>97</v>
      </c>
      <c r="C59" s="12" t="s">
        <v>73</v>
      </c>
      <c r="D59" s="13">
        <v>12284.14</v>
      </c>
      <c r="E59" s="26"/>
      <c r="F59" s="13">
        <f t="shared" si="0"/>
        <v>12284.14</v>
      </c>
    </row>
    <row r="60" spans="1:6" ht="38.4" customHeight="1" x14ac:dyDescent="0.4">
      <c r="A60" s="5">
        <f t="shared" si="3"/>
        <v>47</v>
      </c>
      <c r="B60" s="14" t="s">
        <v>78</v>
      </c>
      <c r="C60" s="12" t="s">
        <v>73</v>
      </c>
      <c r="D60" s="13">
        <v>13182.34</v>
      </c>
      <c r="E60" s="26"/>
      <c r="F60" s="13">
        <f t="shared" si="0"/>
        <v>13182.34</v>
      </c>
    </row>
    <row r="61" spans="1:6" ht="21.6" customHeight="1" x14ac:dyDescent="0.4">
      <c r="A61" s="5">
        <f t="shared" si="3"/>
        <v>48</v>
      </c>
      <c r="B61" s="12" t="s">
        <v>35</v>
      </c>
      <c r="C61" s="15" t="s">
        <v>14</v>
      </c>
      <c r="D61" s="13">
        <f>D64+D68+D69+D62+D70+D66</f>
        <v>14829.02</v>
      </c>
      <c r="E61" s="13">
        <f>E64+E68+E69+E62+E70+E66</f>
        <v>0</v>
      </c>
      <c r="F61" s="13">
        <f t="shared" si="0"/>
        <v>14829.02</v>
      </c>
    </row>
    <row r="62" spans="1:6" ht="21.6" customHeight="1" x14ac:dyDescent="0.4">
      <c r="A62" s="5">
        <f t="shared" si="3"/>
        <v>49</v>
      </c>
      <c r="B62" s="14" t="s">
        <v>99</v>
      </c>
      <c r="C62" s="12" t="s">
        <v>14</v>
      </c>
      <c r="D62" s="13">
        <f>D63</f>
        <v>255</v>
      </c>
      <c r="E62" s="13">
        <f>E63</f>
        <v>0</v>
      </c>
      <c r="F62" s="13">
        <f t="shared" si="0"/>
        <v>255</v>
      </c>
    </row>
    <row r="63" spans="1:6" x14ac:dyDescent="0.4">
      <c r="A63" s="5">
        <f t="shared" si="3"/>
        <v>50</v>
      </c>
      <c r="B63" s="10" t="s">
        <v>7</v>
      </c>
      <c r="C63" s="16" t="s">
        <v>24</v>
      </c>
      <c r="D63" s="7">
        <v>255</v>
      </c>
      <c r="E63" s="26"/>
      <c r="F63" s="13">
        <f t="shared" si="0"/>
        <v>255</v>
      </c>
    </row>
    <row r="64" spans="1:6" ht="20.399999999999999" customHeight="1" x14ac:dyDescent="0.4">
      <c r="A64" s="5">
        <f t="shared" si="3"/>
        <v>51</v>
      </c>
      <c r="B64" s="12" t="s">
        <v>38</v>
      </c>
      <c r="C64" s="12" t="s">
        <v>14</v>
      </c>
      <c r="D64" s="13">
        <f>D65</f>
        <v>342.1</v>
      </c>
      <c r="E64" s="13">
        <f>E65</f>
        <v>0</v>
      </c>
      <c r="F64" s="13">
        <f t="shared" si="0"/>
        <v>342.1</v>
      </c>
    </row>
    <row r="65" spans="1:6" x14ac:dyDescent="0.4">
      <c r="A65" s="5">
        <f t="shared" si="3"/>
        <v>52</v>
      </c>
      <c r="B65" s="10" t="s">
        <v>7</v>
      </c>
      <c r="C65" s="16" t="s">
        <v>24</v>
      </c>
      <c r="D65" s="7">
        <v>342.1</v>
      </c>
      <c r="E65" s="26"/>
      <c r="F65" s="13">
        <f t="shared" si="0"/>
        <v>342.1</v>
      </c>
    </row>
    <row r="66" spans="1:6" ht="20.399999999999999" customHeight="1" x14ac:dyDescent="0.4">
      <c r="A66" s="5">
        <f t="shared" si="3"/>
        <v>53</v>
      </c>
      <c r="B66" s="12" t="s">
        <v>122</v>
      </c>
      <c r="C66" s="12" t="s">
        <v>14</v>
      </c>
      <c r="D66" s="13">
        <f>D67</f>
        <v>108</v>
      </c>
      <c r="E66" s="13">
        <f>E67</f>
        <v>0</v>
      </c>
      <c r="F66" s="13">
        <f t="shared" si="0"/>
        <v>108</v>
      </c>
    </row>
    <row r="67" spans="1:6" x14ac:dyDescent="0.4">
      <c r="A67" s="5">
        <f t="shared" si="3"/>
        <v>54</v>
      </c>
      <c r="B67" s="10" t="s">
        <v>7</v>
      </c>
      <c r="C67" s="16" t="s">
        <v>24</v>
      </c>
      <c r="D67" s="7">
        <v>108</v>
      </c>
      <c r="E67" s="26"/>
      <c r="F67" s="13">
        <f t="shared" si="0"/>
        <v>108</v>
      </c>
    </row>
    <row r="68" spans="1:6" ht="36" customHeight="1" x14ac:dyDescent="0.4">
      <c r="A68" s="5">
        <f t="shared" si="3"/>
        <v>55</v>
      </c>
      <c r="B68" s="14" t="s">
        <v>100</v>
      </c>
      <c r="C68" s="15" t="s">
        <v>24</v>
      </c>
      <c r="D68" s="13">
        <v>313</v>
      </c>
      <c r="E68" s="26"/>
      <c r="F68" s="13">
        <f t="shared" si="0"/>
        <v>313</v>
      </c>
    </row>
    <row r="69" spans="1:6" ht="72" customHeight="1" x14ac:dyDescent="0.4">
      <c r="A69" s="5">
        <f t="shared" si="3"/>
        <v>56</v>
      </c>
      <c r="B69" s="14" t="s">
        <v>62</v>
      </c>
      <c r="C69" s="12" t="s">
        <v>47</v>
      </c>
      <c r="D69" s="13">
        <v>13709.58</v>
      </c>
      <c r="E69" s="26"/>
      <c r="F69" s="13">
        <f t="shared" si="0"/>
        <v>13709.58</v>
      </c>
    </row>
    <row r="70" spans="1:6" ht="37.200000000000003" customHeight="1" x14ac:dyDescent="0.4">
      <c r="A70" s="5">
        <f t="shared" si="3"/>
        <v>57</v>
      </c>
      <c r="B70" s="14" t="s">
        <v>92</v>
      </c>
      <c r="C70" s="12" t="s">
        <v>47</v>
      </c>
      <c r="D70" s="13">
        <v>101.34</v>
      </c>
      <c r="E70" s="26"/>
      <c r="F70" s="13">
        <f t="shared" si="0"/>
        <v>101.34</v>
      </c>
    </row>
    <row r="71" spans="1:6" ht="24" customHeight="1" x14ac:dyDescent="0.4">
      <c r="A71" s="5">
        <f t="shared" si="3"/>
        <v>58</v>
      </c>
      <c r="B71" s="12" t="s">
        <v>26</v>
      </c>
      <c r="C71" s="12" t="s">
        <v>15</v>
      </c>
      <c r="D71" s="13">
        <f>D72</f>
        <v>4088.06</v>
      </c>
      <c r="E71" s="13">
        <f>E72</f>
        <v>0</v>
      </c>
      <c r="F71" s="13">
        <f t="shared" si="0"/>
        <v>4088.06</v>
      </c>
    </row>
    <row r="72" spans="1:6" ht="19.8" customHeight="1" x14ac:dyDescent="0.4">
      <c r="A72" s="5">
        <f t="shared" si="3"/>
        <v>59</v>
      </c>
      <c r="B72" s="12" t="s">
        <v>16</v>
      </c>
      <c r="C72" s="12" t="s">
        <v>17</v>
      </c>
      <c r="D72" s="13">
        <f>D73+D74+D75</f>
        <v>4088.06</v>
      </c>
      <c r="E72" s="13">
        <f>E73+E74+E75</f>
        <v>0</v>
      </c>
      <c r="F72" s="13">
        <f t="shared" si="0"/>
        <v>4088.06</v>
      </c>
    </row>
    <row r="73" spans="1:6" x14ac:dyDescent="0.4">
      <c r="A73" s="5">
        <f t="shared" si="3"/>
        <v>60</v>
      </c>
      <c r="B73" s="10" t="s">
        <v>7</v>
      </c>
      <c r="C73" s="10" t="s">
        <v>25</v>
      </c>
      <c r="D73" s="7">
        <v>884</v>
      </c>
      <c r="E73" s="26"/>
      <c r="F73" s="7">
        <f t="shared" si="0"/>
        <v>884</v>
      </c>
    </row>
    <row r="74" spans="1:6" ht="37.200000000000003" customHeight="1" x14ac:dyDescent="0.4">
      <c r="A74" s="5">
        <f t="shared" si="3"/>
        <v>61</v>
      </c>
      <c r="B74" s="11" t="s">
        <v>68</v>
      </c>
      <c r="C74" s="10" t="s">
        <v>69</v>
      </c>
      <c r="D74" s="7">
        <v>2456.06</v>
      </c>
      <c r="E74" s="26"/>
      <c r="F74" s="7">
        <f t="shared" si="0"/>
        <v>2456.06</v>
      </c>
    </row>
    <row r="75" spans="1:6" ht="26.4" customHeight="1" x14ac:dyDescent="0.4">
      <c r="A75" s="5">
        <f t="shared" si="3"/>
        <v>62</v>
      </c>
      <c r="B75" s="11" t="s">
        <v>70</v>
      </c>
      <c r="C75" s="10" t="s">
        <v>69</v>
      </c>
      <c r="D75" s="7">
        <v>748</v>
      </c>
      <c r="E75" s="26"/>
      <c r="F75" s="7">
        <f t="shared" si="0"/>
        <v>748</v>
      </c>
    </row>
    <row r="76" spans="1:6" ht="23.4" customHeight="1" x14ac:dyDescent="0.4">
      <c r="A76" s="5">
        <f t="shared" si="3"/>
        <v>63</v>
      </c>
      <c r="B76" s="12" t="s">
        <v>34</v>
      </c>
      <c r="C76" s="12" t="s">
        <v>18</v>
      </c>
      <c r="D76" s="13">
        <f>D77</f>
        <v>22145.52</v>
      </c>
      <c r="E76" s="13">
        <f>E77</f>
        <v>0</v>
      </c>
      <c r="F76" s="13">
        <f t="shared" si="0"/>
        <v>22145.52</v>
      </c>
    </row>
    <row r="77" spans="1:6" ht="22.2" customHeight="1" x14ac:dyDescent="0.4">
      <c r="A77" s="5">
        <f t="shared" si="3"/>
        <v>64</v>
      </c>
      <c r="B77" s="12" t="s">
        <v>41</v>
      </c>
      <c r="C77" s="12" t="s">
        <v>19</v>
      </c>
      <c r="D77" s="13">
        <v>22145.52</v>
      </c>
      <c r="E77" s="26"/>
      <c r="F77" s="13">
        <f t="shared" si="0"/>
        <v>22145.52</v>
      </c>
    </row>
    <row r="78" spans="1:6" ht="20.399999999999999" customHeight="1" x14ac:dyDescent="0.4">
      <c r="A78" s="5">
        <f t="shared" si="3"/>
        <v>65</v>
      </c>
      <c r="B78" s="12" t="s">
        <v>32</v>
      </c>
      <c r="C78" s="12" t="s">
        <v>33</v>
      </c>
      <c r="D78" s="13">
        <f>D79</f>
        <v>67714.509999999995</v>
      </c>
      <c r="E78" s="13">
        <f>E79</f>
        <v>0</v>
      </c>
      <c r="F78" s="13">
        <f t="shared" si="0"/>
        <v>67714.509999999995</v>
      </c>
    </row>
    <row r="79" spans="1:6" ht="51" customHeight="1" x14ac:dyDescent="0.4">
      <c r="A79" s="5">
        <f t="shared" si="3"/>
        <v>66</v>
      </c>
      <c r="B79" s="14" t="s">
        <v>63</v>
      </c>
      <c r="C79" s="12" t="s">
        <v>43</v>
      </c>
      <c r="D79" s="13">
        <v>67714.509999999995</v>
      </c>
      <c r="E79" s="26"/>
      <c r="F79" s="13">
        <f t="shared" si="0"/>
        <v>67714.509999999995</v>
      </c>
    </row>
    <row r="80" spans="1:6" ht="21.6" customHeight="1" x14ac:dyDescent="0.4">
      <c r="A80" s="5">
        <f t="shared" si="3"/>
        <v>67</v>
      </c>
      <c r="B80" s="14" t="s">
        <v>30</v>
      </c>
      <c r="C80" s="12" t="s">
        <v>31</v>
      </c>
      <c r="D80" s="13">
        <f>D81+D82</f>
        <v>3268.93</v>
      </c>
      <c r="E80" s="13">
        <f>E81+E82</f>
        <v>0</v>
      </c>
      <c r="F80" s="13">
        <f t="shared" si="0"/>
        <v>3268.93</v>
      </c>
    </row>
    <row r="81" spans="1:6" ht="19.2" customHeight="1" x14ac:dyDescent="0.4">
      <c r="A81" s="5">
        <f t="shared" si="3"/>
        <v>68</v>
      </c>
      <c r="B81" s="14" t="s">
        <v>104</v>
      </c>
      <c r="C81" s="12" t="s">
        <v>42</v>
      </c>
      <c r="D81" s="13">
        <v>1130</v>
      </c>
      <c r="E81" s="26"/>
      <c r="F81" s="13">
        <f t="shared" si="0"/>
        <v>1130</v>
      </c>
    </row>
    <row r="82" spans="1:6" ht="21.6" customHeight="1" x14ac:dyDescent="0.4">
      <c r="A82" s="5">
        <f t="shared" si="3"/>
        <v>69</v>
      </c>
      <c r="B82" s="14" t="s">
        <v>105</v>
      </c>
      <c r="C82" s="12" t="s">
        <v>42</v>
      </c>
      <c r="D82" s="13">
        <v>2138.9299999999998</v>
      </c>
      <c r="E82" s="26"/>
      <c r="F82" s="13">
        <f t="shared" ref="F82:F100" si="4">D82+E82</f>
        <v>2138.9299999999998</v>
      </c>
    </row>
    <row r="83" spans="1:6" ht="21" customHeight="1" x14ac:dyDescent="0.4">
      <c r="A83" s="5">
        <f t="shared" si="3"/>
        <v>70</v>
      </c>
      <c r="B83" s="12" t="s">
        <v>20</v>
      </c>
      <c r="C83" s="12" t="s">
        <v>21</v>
      </c>
      <c r="D83" s="13">
        <f>D84+D86+D87+D88+D89+D90+D91+D92+D93+D94+D95+D96+D97+D98</f>
        <v>344196.93999999994</v>
      </c>
      <c r="E83" s="13">
        <f>E84+E86+E87+E88+E89+E90+E91+E92+E93+E94+E95+E96+E97+E98</f>
        <v>0</v>
      </c>
      <c r="F83" s="13">
        <f t="shared" si="4"/>
        <v>344196.93999999994</v>
      </c>
    </row>
    <row r="84" spans="1:6" ht="20.399999999999999" customHeight="1" x14ac:dyDescent="0.4">
      <c r="A84" s="5">
        <f t="shared" si="3"/>
        <v>71</v>
      </c>
      <c r="B84" s="12" t="s">
        <v>45</v>
      </c>
      <c r="C84" s="12" t="s">
        <v>21</v>
      </c>
      <c r="D84" s="13">
        <f>D85</f>
        <v>21497.55</v>
      </c>
      <c r="E84" s="13">
        <f>E85</f>
        <v>0</v>
      </c>
      <c r="F84" s="13">
        <f t="shared" si="4"/>
        <v>21497.55</v>
      </c>
    </row>
    <row r="85" spans="1:6" ht="19.2" customHeight="1" x14ac:dyDescent="0.4">
      <c r="A85" s="5">
        <f t="shared" si="3"/>
        <v>72</v>
      </c>
      <c r="B85" s="10" t="s">
        <v>7</v>
      </c>
      <c r="C85" s="10" t="s">
        <v>44</v>
      </c>
      <c r="D85" s="7">
        <v>21497.55</v>
      </c>
      <c r="E85" s="26"/>
      <c r="F85" s="7">
        <f t="shared" si="4"/>
        <v>21497.55</v>
      </c>
    </row>
    <row r="86" spans="1:6" ht="109.2" customHeight="1" x14ac:dyDescent="0.4">
      <c r="A86" s="5">
        <f t="shared" ref="A86" si="5">A85+1</f>
        <v>73</v>
      </c>
      <c r="B86" s="17" t="s">
        <v>64</v>
      </c>
      <c r="C86" s="12" t="s">
        <v>48</v>
      </c>
      <c r="D86" s="13">
        <v>117636.87</v>
      </c>
      <c r="E86" s="26"/>
      <c r="F86" s="13">
        <f t="shared" si="4"/>
        <v>117636.87</v>
      </c>
    </row>
    <row r="87" spans="1:6" ht="88.8" customHeight="1" x14ac:dyDescent="0.4">
      <c r="A87" s="5">
        <f t="shared" ref="A87:A88" si="6">A86+1</f>
        <v>74</v>
      </c>
      <c r="B87" s="17" t="s">
        <v>65</v>
      </c>
      <c r="C87" s="12" t="s">
        <v>48</v>
      </c>
      <c r="D87" s="13">
        <v>17316.14</v>
      </c>
      <c r="E87" s="26"/>
      <c r="F87" s="13">
        <f t="shared" si="4"/>
        <v>17316.14</v>
      </c>
    </row>
    <row r="88" spans="1:6" ht="118.2" customHeight="1" x14ac:dyDescent="0.4">
      <c r="A88" s="5">
        <f t="shared" si="6"/>
        <v>75</v>
      </c>
      <c r="B88" s="17" t="s">
        <v>66</v>
      </c>
      <c r="C88" s="12" t="s">
        <v>48</v>
      </c>
      <c r="D88" s="13">
        <v>87324.160000000003</v>
      </c>
      <c r="E88" s="26"/>
      <c r="F88" s="13">
        <f t="shared" si="4"/>
        <v>87324.160000000003</v>
      </c>
    </row>
    <row r="89" spans="1:6" ht="73.8" customHeight="1" x14ac:dyDescent="0.4">
      <c r="A89" s="5">
        <f t="shared" ref="A89:A100" si="7">A88+1</f>
        <v>76</v>
      </c>
      <c r="B89" s="17" t="s">
        <v>113</v>
      </c>
      <c r="C89" s="12" t="s">
        <v>48</v>
      </c>
      <c r="D89" s="13">
        <v>19028.599999999999</v>
      </c>
      <c r="E89" s="26"/>
      <c r="F89" s="13">
        <f t="shared" si="4"/>
        <v>19028.599999999999</v>
      </c>
    </row>
    <row r="90" spans="1:6" ht="72.599999999999994" customHeight="1" x14ac:dyDescent="0.4">
      <c r="A90" s="5">
        <f t="shared" si="7"/>
        <v>77</v>
      </c>
      <c r="B90" s="17" t="s">
        <v>114</v>
      </c>
      <c r="C90" s="12" t="s">
        <v>48</v>
      </c>
      <c r="D90" s="13">
        <v>17047.88</v>
      </c>
      <c r="E90" s="26"/>
      <c r="F90" s="13">
        <f t="shared" si="4"/>
        <v>17047.88</v>
      </c>
    </row>
    <row r="91" spans="1:6" ht="72" customHeight="1" x14ac:dyDescent="0.4">
      <c r="A91" s="5">
        <f t="shared" si="7"/>
        <v>78</v>
      </c>
      <c r="B91" s="17" t="s">
        <v>115</v>
      </c>
      <c r="C91" s="12" t="s">
        <v>48</v>
      </c>
      <c r="D91" s="13">
        <v>18882.8</v>
      </c>
      <c r="E91" s="26"/>
      <c r="F91" s="13">
        <f t="shared" si="4"/>
        <v>18882.8</v>
      </c>
    </row>
    <row r="92" spans="1:6" ht="75" customHeight="1" x14ac:dyDescent="0.4">
      <c r="A92" s="5">
        <f t="shared" si="7"/>
        <v>79</v>
      </c>
      <c r="B92" s="17" t="s">
        <v>116</v>
      </c>
      <c r="C92" s="12" t="s">
        <v>48</v>
      </c>
      <c r="D92" s="13">
        <v>22247.17</v>
      </c>
      <c r="E92" s="26"/>
      <c r="F92" s="13">
        <f t="shared" si="4"/>
        <v>22247.17</v>
      </c>
    </row>
    <row r="93" spans="1:6" ht="71.400000000000006" customHeight="1" x14ac:dyDescent="0.4">
      <c r="A93" s="5">
        <f t="shared" si="7"/>
        <v>80</v>
      </c>
      <c r="B93" s="17" t="s">
        <v>117</v>
      </c>
      <c r="C93" s="12" t="s">
        <v>48</v>
      </c>
      <c r="D93" s="13">
        <v>10294.129999999999</v>
      </c>
      <c r="E93" s="26"/>
      <c r="F93" s="13">
        <f t="shared" si="4"/>
        <v>10294.129999999999</v>
      </c>
    </row>
    <row r="94" spans="1:6" ht="72" customHeight="1" x14ac:dyDescent="0.4">
      <c r="A94" s="5">
        <f t="shared" si="7"/>
        <v>81</v>
      </c>
      <c r="B94" s="17" t="s">
        <v>118</v>
      </c>
      <c r="C94" s="12" t="s">
        <v>48</v>
      </c>
      <c r="D94" s="13">
        <v>3526.25</v>
      </c>
      <c r="E94" s="26"/>
      <c r="F94" s="13">
        <f t="shared" si="4"/>
        <v>3526.25</v>
      </c>
    </row>
    <row r="95" spans="1:6" ht="71.400000000000006" customHeight="1" x14ac:dyDescent="0.4">
      <c r="A95" s="5">
        <f t="shared" si="7"/>
        <v>82</v>
      </c>
      <c r="B95" s="17" t="s">
        <v>119</v>
      </c>
      <c r="C95" s="12" t="s">
        <v>48</v>
      </c>
      <c r="D95" s="13">
        <v>2342.79</v>
      </c>
      <c r="E95" s="26"/>
      <c r="F95" s="13">
        <f t="shared" si="4"/>
        <v>2342.79</v>
      </c>
    </row>
    <row r="96" spans="1:6" ht="70.8" customHeight="1" x14ac:dyDescent="0.4">
      <c r="A96" s="5">
        <f t="shared" si="7"/>
        <v>83</v>
      </c>
      <c r="B96" s="17" t="s">
        <v>120</v>
      </c>
      <c r="C96" s="12" t="s">
        <v>48</v>
      </c>
      <c r="D96" s="13">
        <v>0</v>
      </c>
      <c r="E96" s="26"/>
      <c r="F96" s="13">
        <f t="shared" si="4"/>
        <v>0</v>
      </c>
    </row>
    <row r="97" spans="1:6" ht="70.8" customHeight="1" x14ac:dyDescent="0.4">
      <c r="A97" s="5">
        <f t="shared" si="7"/>
        <v>84</v>
      </c>
      <c r="B97" s="17" t="s">
        <v>121</v>
      </c>
      <c r="C97" s="12" t="s">
        <v>48</v>
      </c>
      <c r="D97" s="13">
        <v>14.6</v>
      </c>
      <c r="E97" s="26"/>
      <c r="F97" s="13">
        <f t="shared" si="4"/>
        <v>14.6</v>
      </c>
    </row>
    <row r="98" spans="1:6" ht="22.2" customHeight="1" x14ac:dyDescent="0.4">
      <c r="A98" s="5">
        <f t="shared" si="7"/>
        <v>85</v>
      </c>
      <c r="B98" s="17" t="s">
        <v>74</v>
      </c>
      <c r="C98" s="12" t="s">
        <v>75</v>
      </c>
      <c r="D98" s="13">
        <v>7038</v>
      </c>
      <c r="E98" s="26"/>
      <c r="F98" s="13">
        <f t="shared" si="4"/>
        <v>7038</v>
      </c>
    </row>
    <row r="99" spans="1:6" ht="22.8" customHeight="1" x14ac:dyDescent="0.4">
      <c r="A99" s="5">
        <f t="shared" si="7"/>
        <v>86</v>
      </c>
      <c r="B99" s="12" t="s">
        <v>49</v>
      </c>
      <c r="C99" s="12" t="s">
        <v>50</v>
      </c>
      <c r="D99" s="13">
        <f>D100</f>
        <v>2939.59</v>
      </c>
      <c r="E99" s="13">
        <f>E100</f>
        <v>0</v>
      </c>
      <c r="F99" s="13">
        <f t="shared" si="4"/>
        <v>2939.59</v>
      </c>
    </row>
    <row r="100" spans="1:6" ht="19.8" customHeight="1" x14ac:dyDescent="0.4">
      <c r="A100" s="5">
        <f t="shared" si="7"/>
        <v>87</v>
      </c>
      <c r="B100" s="14" t="s">
        <v>67</v>
      </c>
      <c r="C100" s="12" t="s">
        <v>51</v>
      </c>
      <c r="D100" s="13">
        <v>2939.59</v>
      </c>
      <c r="E100" s="26"/>
      <c r="F100" s="13">
        <f t="shared" si="4"/>
        <v>2939.59</v>
      </c>
    </row>
    <row r="101" spans="1:6" x14ac:dyDescent="0.4">
      <c r="A101" s="18"/>
      <c r="B101" s="19"/>
      <c r="C101" s="20"/>
      <c r="D101" s="21"/>
    </row>
    <row r="102" spans="1:6" x14ac:dyDescent="0.4">
      <c r="A102" s="18"/>
      <c r="B102" s="32"/>
      <c r="C102" s="35" t="s">
        <v>108</v>
      </c>
      <c r="D102" s="35"/>
      <c r="E102" s="35"/>
      <c r="F102" s="35"/>
    </row>
    <row r="103" spans="1:6" x14ac:dyDescent="0.4">
      <c r="A103" s="22"/>
      <c r="B103" s="32" t="s">
        <v>107</v>
      </c>
      <c r="C103" s="35" t="s">
        <v>109</v>
      </c>
      <c r="D103" s="35"/>
      <c r="E103" s="35"/>
      <c r="F103" s="35"/>
    </row>
    <row r="104" spans="1:6" x14ac:dyDescent="0.4">
      <c r="A104" s="22"/>
      <c r="B104" s="32" t="s">
        <v>110</v>
      </c>
      <c r="C104" s="35" t="s">
        <v>111</v>
      </c>
      <c r="D104" s="35"/>
      <c r="E104" s="35"/>
      <c r="F104" s="35"/>
    </row>
    <row r="105" spans="1:6" x14ac:dyDescent="0.4">
      <c r="A105" s="23"/>
      <c r="B105" s="23"/>
      <c r="C105" s="23"/>
      <c r="D105" s="1"/>
    </row>
    <row r="106" spans="1:6" x14ac:dyDescent="0.4">
      <c r="A106" s="23"/>
      <c r="B106" s="28"/>
      <c r="C106" s="27"/>
      <c r="D106" s="1"/>
    </row>
    <row r="107" spans="1:6" x14ac:dyDescent="0.4">
      <c r="B107" s="36"/>
      <c r="C107" s="36"/>
      <c r="D107" s="1"/>
    </row>
    <row r="108" spans="1:6" x14ac:dyDescent="0.4">
      <c r="B108" s="28"/>
      <c r="C108" s="27"/>
      <c r="D108" s="1"/>
    </row>
    <row r="109" spans="1:6" x14ac:dyDescent="0.4">
      <c r="D109" s="1"/>
    </row>
  </sheetData>
  <mergeCells count="18">
    <mergeCell ref="A1:F1"/>
    <mergeCell ref="D2:E2"/>
    <mergeCell ref="A5:E6"/>
    <mergeCell ref="C102:F102"/>
    <mergeCell ref="F10:F13"/>
    <mergeCell ref="A2:B2"/>
    <mergeCell ref="A3:B3"/>
    <mergeCell ref="A4:B4"/>
    <mergeCell ref="B7:C7"/>
    <mergeCell ref="E10:E13"/>
    <mergeCell ref="A8:F8"/>
    <mergeCell ref="C103:F103"/>
    <mergeCell ref="B107:C107"/>
    <mergeCell ref="A10:A13"/>
    <mergeCell ref="B10:B13"/>
    <mergeCell ref="C10:C13"/>
    <mergeCell ref="D10:D13"/>
    <mergeCell ref="C104:F104"/>
  </mergeCells>
  <phoneticPr fontId="2" type="noConversion"/>
  <pageMargins left="0.75" right="5.7480314960629997E-2" top="0.28000000000000003" bottom="0.37" header="0" footer="0"/>
  <pageSetup scale="85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Sheet4</vt:lpstr>
      <vt:lpstr>Sheet4!Imprimare_titluri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2021-07-29T10:46:29Z</cp:lastPrinted>
  <dcterms:created xsi:type="dcterms:W3CDTF">2009-05-18T06:15:42Z</dcterms:created>
  <dcterms:modified xsi:type="dcterms:W3CDTF">2021-07-30T08:05:49Z</dcterms:modified>
</cp:coreProperties>
</file>