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0_sedinta_ordinara_30_iunie_2020\hotarari_alb_negru\"/>
    </mc:Choice>
  </mc:AlternateContent>
  <xr:revisionPtr revIDLastSave="0" documentId="13_ncr:1_{A28BE397-B146-43D7-A867-AA81A3CDEEE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 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2" l="1"/>
  <c r="D56" i="2" l="1"/>
  <c r="F64" i="2" l="1"/>
  <c r="E64" i="2"/>
  <c r="F62" i="2"/>
  <c r="E62" i="2"/>
  <c r="F59" i="2"/>
  <c r="F58" i="2" s="1"/>
  <c r="E59" i="2"/>
  <c r="E58" i="2" l="1"/>
  <c r="F17" i="2"/>
  <c r="E17" i="2"/>
  <c r="E41" i="2"/>
  <c r="E55" i="2" s="1"/>
  <c r="F41" i="2"/>
  <c r="F55" i="2" s="1"/>
  <c r="D41" i="2"/>
  <c r="D55" i="2" s="1"/>
  <c r="F13" i="2" l="1"/>
  <c r="E56" i="2"/>
  <c r="E13" i="2"/>
  <c r="F56" i="2"/>
  <c r="A15" i="2"/>
  <c r="A16" i="2" s="1"/>
  <c r="A17" i="2" s="1"/>
  <c r="A18" i="2" s="1"/>
  <c r="A19" i="2" s="1"/>
  <c r="A20" i="2" s="1"/>
  <c r="A21" i="2" l="1"/>
  <c r="A22" i="2" s="1"/>
  <c r="A23" i="2" s="1"/>
  <c r="A24" i="2" s="1"/>
  <c r="A25" i="2" l="1"/>
  <c r="A26" i="2" s="1"/>
  <c r="A27" i="2" l="1"/>
  <c r="A28" i="2" s="1"/>
  <c r="A29" i="2" s="1"/>
  <c r="A30" i="2" s="1"/>
  <c r="A31" i="2" s="1"/>
  <c r="A32" i="2" s="1"/>
  <c r="A33" i="2" s="1"/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l="1"/>
  <c r="A54" i="2" l="1"/>
  <c r="A55" i="2" s="1"/>
  <c r="A56" i="2" s="1"/>
  <c r="A57" i="2" s="1"/>
  <c r="A58" i="2" s="1"/>
  <c r="A59" i="2" s="1"/>
  <c r="A60" i="2" s="1"/>
  <c r="A61" i="2" s="1"/>
  <c r="A62" i="2" s="1"/>
  <c r="A63" i="2" s="1"/>
  <c r="A64" i="2" l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</calcChain>
</file>

<file path=xl/sharedStrings.xml><?xml version="1.0" encoding="utf-8"?>
<sst xmlns="http://schemas.openxmlformats.org/spreadsheetml/2006/main" count="135" uniqueCount="123">
  <si>
    <t>ROMÂNIA</t>
  </si>
  <si>
    <t>JUDEŢUL CLUJ</t>
  </si>
  <si>
    <t xml:space="preserve">CONSILIUL JUDEŢEAN </t>
  </si>
  <si>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</si>
  <si>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</si>
  <si>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</si>
  <si>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</si>
  <si>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</si>
  <si>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</si>
  <si>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</si>
  <si>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</si>
  <si>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</si>
  <si>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</si>
  <si>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</si>
  <si>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</si>
  <si>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</si>
  <si>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</si>
  <si>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</si>
  <si>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</si>
  <si>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</si>
  <si>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</si>
  <si>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</si>
  <si>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</si>
  <si>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</si>
  <si>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</si>
  <si>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</si>
  <si>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</si>
  <si>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</si>
  <si>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</si>
  <si>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</si>
  <si>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</si>
  <si>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</si>
  <si>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</si>
  <si>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</si>
  <si>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</si>
  <si>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</si>
  <si>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66 02</t>
  </si>
  <si>
    <t>Cap.67 02 CULTURA, RECREERE, RELIGIE</t>
  </si>
  <si>
    <t>67 02</t>
  </si>
  <si>
    <t>Cap 68 02 -ASIGURĂRI ŞI ASISTENŢĂ SOCIALĂ</t>
  </si>
  <si>
    <t>68 02</t>
  </si>
  <si>
    <t>Cap 70 02 SERVICII ŞI DEZVOLTARE PUBLICĂ</t>
  </si>
  <si>
    <t>70 02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</si>
  <si>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</si>
  <si>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</si>
  <si>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</si>
  <si>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</si>
  <si>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</si>
  <si>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</si>
  <si>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</si>
  <si>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33 02</t>
  </si>
  <si>
    <t>Venituri din prestări de servicii şi alte activităţi</t>
  </si>
  <si>
    <t>Sume defalcate din TVA pt cămine persoane vârstnice</t>
  </si>
  <si>
    <t>42 02 65</t>
  </si>
  <si>
    <t>Programul pentru școli al României</t>
  </si>
  <si>
    <t>Drepturile copiilor cu CES care frecventează învățământul special</t>
  </si>
  <si>
    <t>Cap.87.02 Alte actiuni economice</t>
  </si>
  <si>
    <t>87 02</t>
  </si>
  <si>
    <t>Sume aloc. din cote def. din imp.venit pt echilibrarea bugetelor locale</t>
  </si>
  <si>
    <t>Finantarea Programului National de Dezvoltare Locala-Sănătate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</si>
  <si>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</si>
  <si>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</si>
  <si>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</si>
  <si>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</si>
  <si>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36 02 50</t>
  </si>
  <si>
    <t xml:space="preserve">Alte venituri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</si>
  <si>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</si>
  <si>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</si>
  <si>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</si>
  <si>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</si>
  <si>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</si>
  <si>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</si>
  <si>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</si>
  <si>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</si>
  <si>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</si>
  <si>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</si>
  <si>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</si>
  <si>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</si>
  <si>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</si>
  <si>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</si>
  <si>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</si>
  <si>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</si>
  <si>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</si>
  <si>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</si>
  <si>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</si>
  <si>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</si>
  <si>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</si>
  <si>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</si>
  <si>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</si>
  <si>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</si>
  <si>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</si>
  <si>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</si>
  <si>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</si>
  <si>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>Anexa nr. 1</t>
  </si>
  <si>
    <t>EXECUTIA BUGETULUI LOCAL  AL JUDEŢULUI CLUJ LA 31 MARTIE 2020  -TOTAL</t>
  </si>
  <si>
    <t>PREVEDERI TRIM.I 2020</t>
  </si>
  <si>
    <t xml:space="preserve"> BUGET  APROBAT        2020</t>
  </si>
  <si>
    <t>37 02</t>
  </si>
  <si>
    <t>37 02 01</t>
  </si>
  <si>
    <t xml:space="preserve">37 02 03 </t>
  </si>
  <si>
    <t>37 02 04</t>
  </si>
  <si>
    <t>Tranferuri voluntare, altele decat subventiile</t>
  </si>
  <si>
    <t xml:space="preserve">Donatii si sponsorizari </t>
  </si>
  <si>
    <t>Varsaminte din sectiunea de functionare pentru finantarea sectiunii de dezvoltare a bugetului local</t>
  </si>
  <si>
    <t xml:space="preserve">Varsaminte din sectiunea de functionare </t>
  </si>
  <si>
    <t>Venituri din valorificarea unor bunuri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</si>
  <si>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</si>
  <si>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</si>
  <si>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dezvoltare</t>
  </si>
  <si>
    <t>Sume din excedentul bugetului local utilizate pentru finantarea cheltuielilor sectiunii de functionare</t>
  </si>
  <si>
    <t>46 02</t>
  </si>
  <si>
    <t>Alte sume primite de la UE</t>
  </si>
  <si>
    <t>Cap 66.02 SANATATE</t>
  </si>
  <si>
    <t>Inspectoratul pentru situatii de urgenta</t>
  </si>
  <si>
    <t>-</t>
  </si>
  <si>
    <t>mii lei</t>
  </si>
  <si>
    <t>Venituri proprii</t>
  </si>
  <si>
    <t>Venituri fiscale</t>
  </si>
  <si>
    <t>Denumire indicator</t>
  </si>
  <si>
    <t>ÎNCASĂRI / PLĂȚI</t>
  </si>
  <si>
    <t>TOTAL VENITURI (Încasări)</t>
  </si>
  <si>
    <t>TOTAL CHELTUIELI (Plăți)</t>
  </si>
  <si>
    <t>la Hotărârea nr. 125/2020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</si>
</sst>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2"/>
      <name val="Cambria"/>
      <family val="1"/>
    </font>
    <font>
      <b/>
      <sz val="12"/>
      <name val="Cambr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right"/>
    </xf>
    <xf numFmtId="4" fontId="2" fillId="0" borderId="1" xfId="0" applyNumberFormat="1" applyFont="1" applyBorder="1"/>
    <xf numFmtId="4" fontId="3" fillId="0" borderId="1" xfId="0" applyNumberFormat="1" applyFont="1" applyBorder="1"/>
    <xf numFmtId="0" fontId="2" fillId="0" borderId="0" xfId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vertical="center"/>
    </xf>
    <xf numFmtId="0" fontId="2" fillId="0" borderId="0" xfId="0" applyFont="1" applyAlignment="1"/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4" fontId="3" fillId="0" borderId="0" xfId="0" applyNumberFormat="1" applyFont="1"/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4" fillId="0" borderId="1" xfId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/>
    <xf numFmtId="4" fontId="3" fillId="0" borderId="1" xfId="0" applyNumberFormat="1" applyFont="1" applyBorder="1" applyAlignment="1">
      <alignment horizontal="right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4" fontId="2" fillId="0" borderId="0" xfId="0" applyNumberFormat="1" applyFont="1" applyBorder="1"/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Border="1"/>
    <xf numFmtId="0" fontId="3" fillId="0" borderId="0" xfId="1" applyFont="1"/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4"/>
  <sheetViews>
    <sheetView tabSelected="1" view="pageLayout" zoomScaleNormal="100" workbookViewId="0">
      <selection activeCell="C3" sqref="C3"/>
    </sheetView>
  </sheetViews>
  <sheetFormatPr defaultColWidth="9.28515625" defaultRowHeight="15.75" x14ac:dyDescent="0.25"/>
  <cols>
    <col min="1" max="1" width="5.5703125" style="53" customWidth="1"/>
    <col min="2" max="2" width="49.5703125" style="7" customWidth="1"/>
    <col min="3" max="3" width="9.85546875" style="7" customWidth="1"/>
    <col min="4" max="4" width="13" style="7" customWidth="1"/>
    <col min="5" max="5" width="14.140625" style="7" customWidth="1"/>
    <col min="6" max="6" width="13.7109375" style="7" customWidth="1"/>
    <col min="7" max="7" width="9.28515625" style="7"/>
    <col min="8" max="8" width="16.7109375" style="7" customWidth="1"/>
    <col min="9" max="16384" width="9.28515625" style="7"/>
  </cols>
  <sheetData>
    <row r="1" spans="1:8" x14ac:dyDescent="0.25">
      <c r="A1" s="4" t="s">
        <v>0</v>
      </c>
      <c r="B1" s="4"/>
      <c r="C1" s="5"/>
      <c r="D1" s="5"/>
      <c r="E1" s="6" t="s">
        <v>93</v>
      </c>
      <c r="F1" s="6"/>
    </row>
    <row r="2" spans="1:8" x14ac:dyDescent="0.25">
      <c r="A2" s="4" t="s">
        <v>1</v>
      </c>
      <c r="B2" s="4"/>
      <c r="C2" s="5"/>
      <c r="D2" s="5"/>
      <c r="E2" s="6" t="s">
        <v>122</v>
      </c>
      <c r="F2" s="6"/>
    </row>
    <row r="3" spans="1:8" x14ac:dyDescent="0.25">
      <c r="A3" s="4" t="s">
        <v>2</v>
      </c>
      <c r="B3" s="4"/>
      <c r="C3" s="8"/>
    </row>
    <row r="4" spans="1:8" x14ac:dyDescent="0.25">
      <c r="A4" s="9"/>
      <c r="B4" s="9"/>
      <c r="C4" s="8"/>
    </row>
    <row r="5" spans="1:8" x14ac:dyDescent="0.25">
      <c r="A5" s="10"/>
      <c r="B5" s="9"/>
      <c r="C5" s="8"/>
      <c r="D5" s="11"/>
      <c r="E5" s="11"/>
    </row>
    <row r="6" spans="1:8" ht="39" customHeight="1" x14ac:dyDescent="0.25">
      <c r="A6" s="12"/>
      <c r="B6" s="13" t="s">
        <v>94</v>
      </c>
      <c r="C6" s="13"/>
      <c r="D6" s="13"/>
      <c r="E6" s="13"/>
      <c r="F6" s="13"/>
    </row>
    <row r="7" spans="1:8" ht="19.5" customHeight="1" x14ac:dyDescent="0.25">
      <c r="A7" s="14"/>
      <c r="B7" s="12"/>
      <c r="C7" s="12"/>
      <c r="D7" s="12"/>
      <c r="E7" s="12"/>
    </row>
    <row r="8" spans="1:8" x14ac:dyDescent="0.25">
      <c r="A8" s="15"/>
      <c r="B8" s="16"/>
      <c r="C8" s="17"/>
      <c r="D8" s="1"/>
      <c r="E8" s="1"/>
      <c r="F8" s="1" t="s">
        <v>115</v>
      </c>
    </row>
    <row r="9" spans="1:8" ht="15.75" customHeight="1" x14ac:dyDescent="0.25">
      <c r="A9" s="18" t="s">
        <v>3</v>
      </c>
      <c r="B9" s="19" t="s">
        <v>118</v>
      </c>
      <c r="C9" s="19" t="s">
        <v>4</v>
      </c>
      <c r="D9" s="18" t="s">
        <v>96</v>
      </c>
      <c r="E9" s="18" t="s">
        <v>95</v>
      </c>
      <c r="F9" s="18" t="s">
        <v>119</v>
      </c>
    </row>
    <row r="10" spans="1:8" x14ac:dyDescent="0.25">
      <c r="A10" s="20"/>
      <c r="B10" s="21"/>
      <c r="C10" s="21"/>
      <c r="D10" s="20"/>
      <c r="E10" s="20"/>
      <c r="F10" s="20"/>
    </row>
    <row r="11" spans="1:8" x14ac:dyDescent="0.25">
      <c r="A11" s="20"/>
      <c r="B11" s="21"/>
      <c r="C11" s="21"/>
      <c r="D11" s="20"/>
      <c r="E11" s="20"/>
      <c r="F11" s="20"/>
    </row>
    <row r="12" spans="1:8" x14ac:dyDescent="0.25">
      <c r="A12" s="22"/>
      <c r="B12" s="23"/>
      <c r="C12" s="23"/>
      <c r="D12" s="22"/>
      <c r="E12" s="22"/>
      <c r="F12" s="22"/>
    </row>
    <row r="13" spans="1:8" x14ac:dyDescent="0.25">
      <c r="A13" s="24">
        <v>1</v>
      </c>
      <c r="B13" s="25" t="s">
        <v>120</v>
      </c>
      <c r="C13" s="26"/>
      <c r="D13" s="2">
        <v>860507.2</v>
      </c>
      <c r="E13" s="2">
        <f>E14+E15+E16+E17+E29+E30+E31+E32+E33+E34+E35+E36+E40+E41+E45+E46+E47+E48+E49+E50+E51</f>
        <v>186464.84000000003</v>
      </c>
      <c r="F13" s="2">
        <f>F14+F15+F16+F17+F29+F30+F31+F32+F33+F34+F35+F36+F40+F41+F45+F46+F47+F48+F49+F50+F51</f>
        <v>139617.45000000001</v>
      </c>
    </row>
    <row r="14" spans="1:8" x14ac:dyDescent="0.25">
      <c r="A14" s="27">
        <f>A13+1</f>
        <v>2</v>
      </c>
      <c r="B14" s="28" t="s">
        <v>5</v>
      </c>
      <c r="C14" s="29" t="s">
        <v>6</v>
      </c>
      <c r="D14" s="3">
        <v>2625</v>
      </c>
      <c r="E14" s="3">
        <v>0</v>
      </c>
      <c r="F14" s="3">
        <v>0</v>
      </c>
    </row>
    <row r="15" spans="1:8" ht="17.45" customHeight="1" x14ac:dyDescent="0.25">
      <c r="A15" s="27">
        <f t="shared" ref="A15:A69" si="0">A14+1</f>
        <v>3</v>
      </c>
      <c r="B15" s="30" t="s">
        <v>7</v>
      </c>
      <c r="C15" s="28" t="s">
        <v>8</v>
      </c>
      <c r="D15" s="3">
        <v>178605</v>
      </c>
      <c r="E15" s="3">
        <v>45000</v>
      </c>
      <c r="F15" s="3">
        <v>43275.78</v>
      </c>
      <c r="H15" s="31"/>
    </row>
    <row r="16" spans="1:8" ht="31.5" x14ac:dyDescent="0.25">
      <c r="A16" s="27">
        <f t="shared" si="0"/>
        <v>4</v>
      </c>
      <c r="B16" s="30" t="s">
        <v>58</v>
      </c>
      <c r="C16" s="28" t="s">
        <v>9</v>
      </c>
      <c r="D16" s="3">
        <v>26790</v>
      </c>
      <c r="E16" s="3">
        <v>6850</v>
      </c>
      <c r="F16" s="3">
        <v>6491.37</v>
      </c>
    </row>
    <row r="17" spans="1:22" x14ac:dyDescent="0.25">
      <c r="A17" s="27">
        <f t="shared" si="0"/>
        <v>5</v>
      </c>
      <c r="B17" s="30" t="s">
        <v>10</v>
      </c>
      <c r="C17" s="28" t="s">
        <v>11</v>
      </c>
      <c r="D17" s="3">
        <v>77061</v>
      </c>
      <c r="E17" s="3">
        <f>E18+E28</f>
        <v>22124</v>
      </c>
      <c r="F17" s="3">
        <f>F18+F28</f>
        <v>22124</v>
      </c>
    </row>
    <row r="18" spans="1:22" ht="31.5" x14ac:dyDescent="0.25">
      <c r="A18" s="27">
        <f t="shared" si="0"/>
        <v>6</v>
      </c>
      <c r="B18" s="30" t="s">
        <v>12</v>
      </c>
      <c r="C18" s="28" t="s">
        <v>13</v>
      </c>
      <c r="D18" s="3">
        <v>57246</v>
      </c>
      <c r="E18" s="3">
        <v>19124</v>
      </c>
      <c r="F18" s="3">
        <v>19124</v>
      </c>
    </row>
    <row r="19" spans="1:22" x14ac:dyDescent="0.25">
      <c r="A19" s="27">
        <f t="shared" si="0"/>
        <v>7</v>
      </c>
      <c r="B19" s="30" t="s">
        <v>54</v>
      </c>
      <c r="C19" s="28" t="s">
        <v>13</v>
      </c>
      <c r="D19" s="3">
        <v>12120</v>
      </c>
      <c r="E19" s="3">
        <v>3030</v>
      </c>
      <c r="F19" s="3">
        <v>3030</v>
      </c>
    </row>
    <row r="20" spans="1:22" ht="31.5" x14ac:dyDescent="0.25">
      <c r="A20" s="27">
        <f t="shared" si="0"/>
        <v>8</v>
      </c>
      <c r="B20" s="30" t="s">
        <v>55</v>
      </c>
      <c r="C20" s="28" t="s">
        <v>13</v>
      </c>
      <c r="D20" s="3">
        <v>2840</v>
      </c>
      <c r="E20" s="3">
        <v>1420</v>
      </c>
      <c r="F20" s="3">
        <v>1420</v>
      </c>
      <c r="L20" s="32"/>
      <c r="M20" s="32"/>
      <c r="N20" s="32"/>
      <c r="O20" s="32"/>
      <c r="P20" s="32"/>
      <c r="Q20" s="32"/>
      <c r="R20" s="32"/>
      <c r="S20" s="32"/>
    </row>
    <row r="21" spans="1:22" s="30" customFormat="1" ht="31.5" x14ac:dyDescent="0.25">
      <c r="A21" s="27">
        <f t="shared" si="0"/>
        <v>9</v>
      </c>
      <c r="B21" s="30" t="s">
        <v>60</v>
      </c>
      <c r="C21" s="30" t="s">
        <v>13</v>
      </c>
      <c r="D21" s="3">
        <v>5201</v>
      </c>
      <c r="E21" s="3">
        <v>1300</v>
      </c>
      <c r="F21" s="3">
        <v>1300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31.15" customHeight="1" x14ac:dyDescent="0.25">
      <c r="A22" s="27">
        <f t="shared" si="0"/>
        <v>10</v>
      </c>
      <c r="B22" s="30" t="s">
        <v>52</v>
      </c>
      <c r="C22" s="28" t="s">
        <v>13</v>
      </c>
      <c r="D22" s="3">
        <v>240</v>
      </c>
      <c r="E22" s="3">
        <v>60</v>
      </c>
      <c r="F22" s="3">
        <v>60</v>
      </c>
    </row>
    <row r="23" spans="1:22" ht="31.5" x14ac:dyDescent="0.25">
      <c r="A23" s="27">
        <f t="shared" si="0"/>
        <v>11</v>
      </c>
      <c r="B23" s="30" t="s">
        <v>62</v>
      </c>
      <c r="C23" s="28" t="s">
        <v>13</v>
      </c>
      <c r="D23" s="3">
        <v>19020</v>
      </c>
      <c r="E23" s="3">
        <v>4755</v>
      </c>
      <c r="F23" s="3">
        <v>4755</v>
      </c>
    </row>
    <row r="24" spans="1:22" ht="16.149999999999999" customHeight="1" x14ac:dyDescent="0.25">
      <c r="A24" s="27">
        <f t="shared" si="0"/>
        <v>12</v>
      </c>
      <c r="B24" s="30" t="s">
        <v>63</v>
      </c>
      <c r="C24" s="28" t="s">
        <v>13</v>
      </c>
      <c r="D24" s="3">
        <v>913</v>
      </c>
      <c r="E24" s="3">
        <v>228</v>
      </c>
      <c r="F24" s="3">
        <v>228</v>
      </c>
    </row>
    <row r="25" spans="1:22" ht="14.65" customHeight="1" x14ac:dyDescent="0.25">
      <c r="A25" s="27">
        <f t="shared" si="0"/>
        <v>13</v>
      </c>
      <c r="B25" s="30" t="s">
        <v>61</v>
      </c>
      <c r="C25" s="28" t="s">
        <v>13</v>
      </c>
      <c r="D25" s="3">
        <v>495</v>
      </c>
      <c r="E25" s="3">
        <v>123</v>
      </c>
      <c r="F25" s="3">
        <v>123</v>
      </c>
    </row>
    <row r="26" spans="1:22" ht="30" customHeight="1" x14ac:dyDescent="0.25">
      <c r="A26" s="27">
        <f t="shared" si="0"/>
        <v>14</v>
      </c>
      <c r="B26" s="30" t="s">
        <v>66</v>
      </c>
      <c r="C26" s="34" t="s">
        <v>13</v>
      </c>
      <c r="D26" s="3">
        <v>8127</v>
      </c>
      <c r="E26" s="3">
        <v>4063</v>
      </c>
      <c r="F26" s="3">
        <v>4063</v>
      </c>
    </row>
    <row r="27" spans="1:22" ht="30" customHeight="1" x14ac:dyDescent="0.25">
      <c r="A27" s="27">
        <f t="shared" si="0"/>
        <v>15</v>
      </c>
      <c r="B27" s="30" t="s">
        <v>67</v>
      </c>
      <c r="C27" s="34" t="s">
        <v>13</v>
      </c>
      <c r="D27" s="3">
        <v>8290</v>
      </c>
      <c r="E27" s="3">
        <v>4145</v>
      </c>
      <c r="F27" s="3">
        <v>4145</v>
      </c>
    </row>
    <row r="28" spans="1:22" x14ac:dyDescent="0.25">
      <c r="A28" s="27">
        <f t="shared" si="0"/>
        <v>16</v>
      </c>
      <c r="B28" s="30" t="s">
        <v>14</v>
      </c>
      <c r="C28" s="28" t="s">
        <v>15</v>
      </c>
      <c r="D28" s="3">
        <v>19815</v>
      </c>
      <c r="E28" s="3">
        <v>3000</v>
      </c>
      <c r="F28" s="3">
        <v>3000</v>
      </c>
    </row>
    <row r="29" spans="1:22" x14ac:dyDescent="0.25">
      <c r="A29" s="27">
        <f t="shared" si="0"/>
        <v>17</v>
      </c>
      <c r="B29" s="28" t="s">
        <v>16</v>
      </c>
      <c r="C29" s="28" t="s">
        <v>17</v>
      </c>
      <c r="D29" s="3">
        <v>3300</v>
      </c>
      <c r="E29" s="3">
        <v>779</v>
      </c>
      <c r="F29" s="3">
        <v>1067.3800000000001</v>
      </c>
    </row>
    <row r="30" spans="1:22" x14ac:dyDescent="0.25">
      <c r="A30" s="27">
        <f t="shared" si="0"/>
        <v>18</v>
      </c>
      <c r="B30" s="28" t="s">
        <v>18</v>
      </c>
      <c r="C30" s="28" t="s">
        <v>19</v>
      </c>
      <c r="D30" s="3">
        <v>16665.310000000001</v>
      </c>
      <c r="E30" s="3">
        <v>1826</v>
      </c>
      <c r="F30" s="3">
        <v>1449.67</v>
      </c>
    </row>
    <row r="31" spans="1:22" x14ac:dyDescent="0.25">
      <c r="A31" s="27">
        <f t="shared" si="0"/>
        <v>19</v>
      </c>
      <c r="B31" s="30" t="s">
        <v>51</v>
      </c>
      <c r="C31" s="28" t="s">
        <v>50</v>
      </c>
      <c r="D31" s="3">
        <v>2540</v>
      </c>
      <c r="E31" s="3">
        <v>635</v>
      </c>
      <c r="F31" s="3">
        <v>635.57000000000005</v>
      </c>
    </row>
    <row r="32" spans="1:22" x14ac:dyDescent="0.25">
      <c r="A32" s="27">
        <f t="shared" si="0"/>
        <v>20</v>
      </c>
      <c r="B32" s="28" t="s">
        <v>20</v>
      </c>
      <c r="C32" s="28" t="s">
        <v>21</v>
      </c>
      <c r="D32" s="3">
        <v>100</v>
      </c>
      <c r="E32" s="3">
        <v>20</v>
      </c>
      <c r="F32" s="3">
        <v>71.94</v>
      </c>
    </row>
    <row r="33" spans="1:6" ht="31.5" x14ac:dyDescent="0.25">
      <c r="A33" s="27">
        <f t="shared" si="0"/>
        <v>21</v>
      </c>
      <c r="B33" s="30" t="s">
        <v>73</v>
      </c>
      <c r="C33" s="28" t="s">
        <v>72</v>
      </c>
      <c r="D33" s="3">
        <v>198</v>
      </c>
      <c r="E33" s="3">
        <v>198</v>
      </c>
      <c r="F33" s="3">
        <v>197.68</v>
      </c>
    </row>
    <row r="34" spans="1:6" x14ac:dyDescent="0.25">
      <c r="A34" s="27">
        <f t="shared" si="0"/>
        <v>22</v>
      </c>
      <c r="B34" s="28" t="s">
        <v>22</v>
      </c>
      <c r="C34" s="28" t="s">
        <v>68</v>
      </c>
      <c r="D34" s="3">
        <v>160</v>
      </c>
      <c r="E34" s="3">
        <v>32</v>
      </c>
      <c r="F34" s="3">
        <v>30.1</v>
      </c>
    </row>
    <row r="35" spans="1:6" x14ac:dyDescent="0.25">
      <c r="A35" s="27">
        <f t="shared" si="0"/>
        <v>23</v>
      </c>
      <c r="B35" s="28" t="s">
        <v>65</v>
      </c>
      <c r="C35" s="28" t="s">
        <v>64</v>
      </c>
      <c r="D35" s="3">
        <v>55500.5</v>
      </c>
      <c r="E35" s="3">
        <v>19214.349999999999</v>
      </c>
      <c r="F35" s="3">
        <v>1.1200000000000001</v>
      </c>
    </row>
    <row r="36" spans="1:6" x14ac:dyDescent="0.25">
      <c r="A36" s="27">
        <f t="shared" si="0"/>
        <v>24</v>
      </c>
      <c r="B36" s="28" t="s">
        <v>101</v>
      </c>
      <c r="C36" s="28" t="s">
        <v>97</v>
      </c>
      <c r="D36" s="3">
        <v>0</v>
      </c>
      <c r="E36" s="3">
        <v>0</v>
      </c>
      <c r="F36" s="3">
        <v>20.03</v>
      </c>
    </row>
    <row r="37" spans="1:6" x14ac:dyDescent="0.25">
      <c r="A37" s="27">
        <f t="shared" si="0"/>
        <v>25</v>
      </c>
      <c r="B37" s="28" t="s">
        <v>102</v>
      </c>
      <c r="C37" s="28" t="s">
        <v>98</v>
      </c>
      <c r="D37" s="3">
        <v>0</v>
      </c>
      <c r="E37" s="3">
        <v>0</v>
      </c>
      <c r="F37" s="3">
        <v>20.03</v>
      </c>
    </row>
    <row r="38" spans="1:6" ht="47.25" x14ac:dyDescent="0.25">
      <c r="A38" s="27">
        <f t="shared" si="0"/>
        <v>26</v>
      </c>
      <c r="B38" s="30" t="s">
        <v>103</v>
      </c>
      <c r="C38" s="28" t="s">
        <v>99</v>
      </c>
      <c r="D38" s="3">
        <v>-2367</v>
      </c>
      <c r="E38" s="3">
        <v>-300</v>
      </c>
      <c r="F38" s="3">
        <v>-500</v>
      </c>
    </row>
    <row r="39" spans="1:6" x14ac:dyDescent="0.25">
      <c r="A39" s="27">
        <f t="shared" si="0"/>
        <v>27</v>
      </c>
      <c r="B39" s="28" t="s">
        <v>104</v>
      </c>
      <c r="C39" s="28" t="s">
        <v>100</v>
      </c>
      <c r="D39" s="3">
        <v>2367</v>
      </c>
      <c r="E39" s="3">
        <v>300</v>
      </c>
      <c r="F39" s="3">
        <v>500</v>
      </c>
    </row>
    <row r="40" spans="1:6" x14ac:dyDescent="0.25">
      <c r="A40" s="27">
        <f t="shared" si="0"/>
        <v>28</v>
      </c>
      <c r="B40" s="28" t="s">
        <v>105</v>
      </c>
      <c r="C40" s="35">
        <v>3902</v>
      </c>
      <c r="D40" s="3">
        <v>0</v>
      </c>
      <c r="E40" s="3">
        <v>0</v>
      </c>
      <c r="F40" s="3">
        <v>1.07</v>
      </c>
    </row>
    <row r="41" spans="1:6" x14ac:dyDescent="0.25">
      <c r="A41" s="27">
        <f t="shared" si="0"/>
        <v>29</v>
      </c>
      <c r="B41" s="28" t="s">
        <v>106</v>
      </c>
      <c r="C41" s="35">
        <v>4002</v>
      </c>
      <c r="D41" s="3">
        <f>D42+D43+D44</f>
        <v>0</v>
      </c>
      <c r="E41" s="3">
        <f t="shared" ref="E41:F41" si="1">E42+E43+E44</f>
        <v>0</v>
      </c>
      <c r="F41" s="3">
        <f t="shared" si="1"/>
        <v>19500</v>
      </c>
    </row>
    <row r="42" spans="1:6" ht="47.25" x14ac:dyDescent="0.25">
      <c r="A42" s="27">
        <f t="shared" si="0"/>
        <v>30</v>
      </c>
      <c r="B42" s="30" t="s">
        <v>107</v>
      </c>
      <c r="C42" s="35">
        <v>400211</v>
      </c>
      <c r="D42" s="3">
        <v>0</v>
      </c>
      <c r="E42" s="3">
        <v>0</v>
      </c>
      <c r="F42" s="3">
        <v>15000</v>
      </c>
    </row>
    <row r="43" spans="1:6" ht="31.15" customHeight="1" x14ac:dyDescent="0.25">
      <c r="A43" s="27">
        <f t="shared" si="0"/>
        <v>31</v>
      </c>
      <c r="B43" s="30" t="s">
        <v>108</v>
      </c>
      <c r="C43" s="35">
        <v>400214</v>
      </c>
      <c r="D43" s="3">
        <v>0</v>
      </c>
      <c r="E43" s="3">
        <v>0</v>
      </c>
      <c r="F43" s="3">
        <v>2500</v>
      </c>
    </row>
    <row r="44" spans="1:6" ht="31.15" customHeight="1" x14ac:dyDescent="0.25">
      <c r="A44" s="27">
        <f t="shared" si="0"/>
        <v>32</v>
      </c>
      <c r="B44" s="30" t="s">
        <v>109</v>
      </c>
      <c r="C44" s="35">
        <v>400218</v>
      </c>
      <c r="D44" s="3">
        <v>0</v>
      </c>
      <c r="E44" s="3">
        <v>0</v>
      </c>
      <c r="F44" s="3">
        <v>2000</v>
      </c>
    </row>
    <row r="45" spans="1:6" ht="31.5" x14ac:dyDescent="0.25">
      <c r="A45" s="27">
        <f t="shared" si="0"/>
        <v>33</v>
      </c>
      <c r="B45" s="30" t="s">
        <v>23</v>
      </c>
      <c r="C45" s="28" t="s">
        <v>24</v>
      </c>
      <c r="D45" s="3">
        <v>1300</v>
      </c>
      <c r="E45" s="3">
        <v>282</v>
      </c>
      <c r="F45" s="3">
        <v>197.35</v>
      </c>
    </row>
    <row r="46" spans="1:6" ht="31.5" x14ac:dyDescent="0.25">
      <c r="A46" s="27">
        <f t="shared" si="0"/>
        <v>34</v>
      </c>
      <c r="B46" s="30" t="s">
        <v>59</v>
      </c>
      <c r="C46" s="28" t="s">
        <v>53</v>
      </c>
      <c r="D46" s="3">
        <v>280</v>
      </c>
      <c r="E46" s="3">
        <v>0</v>
      </c>
      <c r="F46" s="3">
        <v>0</v>
      </c>
    </row>
    <row r="47" spans="1:6" ht="31.5" x14ac:dyDescent="0.25">
      <c r="A47" s="27">
        <f t="shared" si="0"/>
        <v>35</v>
      </c>
      <c r="B47" s="30" t="s">
        <v>74</v>
      </c>
      <c r="C47" s="28" t="s">
        <v>75</v>
      </c>
      <c r="D47" s="3">
        <v>56965.120000000003</v>
      </c>
      <c r="E47" s="3">
        <v>8974.49</v>
      </c>
      <c r="F47" s="3">
        <v>8563.5</v>
      </c>
    </row>
    <row r="48" spans="1:6" ht="47.25" x14ac:dyDescent="0.25">
      <c r="A48" s="27">
        <f t="shared" si="0"/>
        <v>36</v>
      </c>
      <c r="B48" s="30" t="s">
        <v>91</v>
      </c>
      <c r="C48" s="28" t="s">
        <v>92</v>
      </c>
      <c r="D48" s="3">
        <v>295</v>
      </c>
      <c r="E48" s="3">
        <v>295</v>
      </c>
      <c r="F48" s="3">
        <v>0</v>
      </c>
    </row>
    <row r="49" spans="1:8" ht="16.5" customHeight="1" x14ac:dyDescent="0.25">
      <c r="A49" s="27">
        <f t="shared" si="0"/>
        <v>37</v>
      </c>
      <c r="B49" s="28" t="s">
        <v>70</v>
      </c>
      <c r="C49" s="28" t="s">
        <v>71</v>
      </c>
      <c r="D49" s="3">
        <v>50</v>
      </c>
      <c r="E49" s="3">
        <v>50</v>
      </c>
      <c r="F49" s="3">
        <v>50.3</v>
      </c>
    </row>
    <row r="50" spans="1:8" ht="16.5" customHeight="1" x14ac:dyDescent="0.25">
      <c r="A50" s="27">
        <f t="shared" si="0"/>
        <v>38</v>
      </c>
      <c r="B50" s="28" t="s">
        <v>111</v>
      </c>
      <c r="C50" s="28" t="s">
        <v>110</v>
      </c>
      <c r="D50" s="3">
        <v>0</v>
      </c>
      <c r="E50" s="3">
        <v>0</v>
      </c>
      <c r="F50" s="3">
        <v>20.82</v>
      </c>
    </row>
    <row r="51" spans="1:8" ht="18" customHeight="1" x14ac:dyDescent="0.25">
      <c r="A51" s="27">
        <f t="shared" si="0"/>
        <v>39</v>
      </c>
      <c r="B51" s="30" t="s">
        <v>82</v>
      </c>
      <c r="C51" s="30" t="s">
        <v>83</v>
      </c>
      <c r="D51" s="3">
        <v>438072.27</v>
      </c>
      <c r="E51" s="3">
        <v>80185</v>
      </c>
      <c r="F51" s="3">
        <v>35919.769999999997</v>
      </c>
    </row>
    <row r="52" spans="1:8" ht="20.25" customHeight="1" x14ac:dyDescent="0.25">
      <c r="A52" s="27">
        <f t="shared" si="0"/>
        <v>40</v>
      </c>
      <c r="B52" s="30" t="s">
        <v>76</v>
      </c>
      <c r="C52" s="28" t="s">
        <v>77</v>
      </c>
      <c r="D52" s="3">
        <v>375487</v>
      </c>
      <c r="E52" s="3">
        <v>48322</v>
      </c>
      <c r="F52" s="3">
        <v>22048.75</v>
      </c>
    </row>
    <row r="53" spans="1:8" ht="18.75" customHeight="1" x14ac:dyDescent="0.25">
      <c r="A53" s="27">
        <f t="shared" si="0"/>
        <v>41</v>
      </c>
      <c r="B53" s="28" t="s">
        <v>78</v>
      </c>
      <c r="C53" s="28" t="s">
        <v>79</v>
      </c>
      <c r="D53" s="3">
        <v>4612</v>
      </c>
      <c r="E53" s="3">
        <v>2380</v>
      </c>
      <c r="F53" s="3">
        <v>152.26</v>
      </c>
    </row>
    <row r="54" spans="1:8" ht="15.75" customHeight="1" x14ac:dyDescent="0.25">
      <c r="A54" s="27">
        <f t="shared" si="0"/>
        <v>42</v>
      </c>
      <c r="B54" s="28" t="s">
        <v>80</v>
      </c>
      <c r="C54" s="28" t="s">
        <v>81</v>
      </c>
      <c r="D54" s="3">
        <v>57973.27</v>
      </c>
      <c r="E54" s="3">
        <v>29483</v>
      </c>
      <c r="F54" s="3">
        <v>13718.76</v>
      </c>
    </row>
    <row r="55" spans="1:8" ht="15.75" customHeight="1" x14ac:dyDescent="0.25">
      <c r="A55" s="27">
        <f t="shared" si="0"/>
        <v>43</v>
      </c>
      <c r="B55" s="36" t="s">
        <v>116</v>
      </c>
      <c r="C55" s="28"/>
      <c r="D55" s="2">
        <f>D14+D15+D16+D29+D30+D31+D32+D33+D34+D35+D40+D41</f>
        <v>286483.81</v>
      </c>
      <c r="E55" s="2">
        <f t="shared" ref="E55:F55" si="2">E14+E15+E16+E29+E30+E31+E32+E33+E34+E35+E40+E41</f>
        <v>74554.350000000006</v>
      </c>
      <c r="F55" s="2">
        <f t="shared" si="2"/>
        <v>72721.679999999993</v>
      </c>
    </row>
    <row r="56" spans="1:8" ht="15.75" customHeight="1" x14ac:dyDescent="0.25">
      <c r="A56" s="27">
        <f t="shared" si="0"/>
        <v>44</v>
      </c>
      <c r="B56" s="36" t="s">
        <v>117</v>
      </c>
      <c r="C56" s="28"/>
      <c r="D56" s="2">
        <f>D14+D15+D16+D17+D29</f>
        <v>288381</v>
      </c>
      <c r="E56" s="2">
        <f t="shared" ref="E56:F56" si="3">E14+E15+E16+E17+E29</f>
        <v>74753</v>
      </c>
      <c r="F56" s="2">
        <f t="shared" si="3"/>
        <v>72958.53</v>
      </c>
    </row>
    <row r="57" spans="1:8" ht="16.5" customHeight="1" x14ac:dyDescent="0.25">
      <c r="A57" s="27">
        <f t="shared" si="0"/>
        <v>45</v>
      </c>
      <c r="B57" s="36" t="s">
        <v>69</v>
      </c>
      <c r="C57" s="36"/>
      <c r="D57" s="2">
        <v>19559.25</v>
      </c>
      <c r="E57" s="2">
        <v>-4092.85</v>
      </c>
      <c r="F57" s="37" t="s">
        <v>114</v>
      </c>
    </row>
    <row r="58" spans="1:8" ht="16.5" customHeight="1" x14ac:dyDescent="0.25">
      <c r="A58" s="27">
        <f t="shared" si="0"/>
        <v>46</v>
      </c>
      <c r="B58" s="36" t="s">
        <v>121</v>
      </c>
      <c r="C58" s="36"/>
      <c r="D58" s="2">
        <v>880066.45</v>
      </c>
      <c r="E58" s="2">
        <f>E59+E61+E62+E64+E66+E67+E68+E69+E70+E71+E72+E73+E74+E75</f>
        <v>182371.99</v>
      </c>
      <c r="F58" s="2">
        <f>F59+F61+F62+F64+F66+F67+F68+F69+F70+F71+F72+F73+F74+F75</f>
        <v>115664.54999999999</v>
      </c>
    </row>
    <row r="59" spans="1:8" x14ac:dyDescent="0.25">
      <c r="A59" s="27">
        <f t="shared" si="0"/>
        <v>47</v>
      </c>
      <c r="B59" s="36" t="s">
        <v>25</v>
      </c>
      <c r="C59" s="36" t="s">
        <v>26</v>
      </c>
      <c r="D59" s="2">
        <v>51918.080000000002</v>
      </c>
      <c r="E59" s="2">
        <f>E60</f>
        <v>13424.9</v>
      </c>
      <c r="F59" s="2">
        <f>F60</f>
        <v>11568.68</v>
      </c>
    </row>
    <row r="60" spans="1:8" x14ac:dyDescent="0.25">
      <c r="A60" s="27">
        <f t="shared" si="0"/>
        <v>48</v>
      </c>
      <c r="B60" s="36" t="s">
        <v>27</v>
      </c>
      <c r="C60" s="36" t="s">
        <v>26</v>
      </c>
      <c r="D60" s="3">
        <v>51918.080000000002</v>
      </c>
      <c r="E60" s="3">
        <v>13424.9</v>
      </c>
      <c r="F60" s="3">
        <v>11568.68</v>
      </c>
    </row>
    <row r="61" spans="1:8" ht="16.149999999999999" customHeight="1" x14ac:dyDescent="0.25">
      <c r="A61" s="27">
        <f t="shared" si="0"/>
        <v>49</v>
      </c>
      <c r="B61" s="38" t="s">
        <v>28</v>
      </c>
      <c r="C61" s="36" t="s">
        <v>29</v>
      </c>
      <c r="D61" s="2">
        <v>15088.66</v>
      </c>
      <c r="E61" s="2">
        <v>3793.44</v>
      </c>
      <c r="F61" s="2">
        <v>2606.91</v>
      </c>
      <c r="H61" s="31"/>
    </row>
    <row r="62" spans="1:8" x14ac:dyDescent="0.25">
      <c r="A62" s="27">
        <f t="shared" si="0"/>
        <v>50</v>
      </c>
      <c r="B62" s="36" t="s">
        <v>30</v>
      </c>
      <c r="C62" s="36" t="s">
        <v>31</v>
      </c>
      <c r="D62" s="2">
        <v>370</v>
      </c>
      <c r="E62" s="2">
        <f>E63</f>
        <v>104.7</v>
      </c>
      <c r="F62" s="2">
        <f>F63</f>
        <v>69.36</v>
      </c>
    </row>
    <row r="63" spans="1:8" x14ac:dyDescent="0.25">
      <c r="A63" s="27">
        <f t="shared" si="0"/>
        <v>51</v>
      </c>
      <c r="B63" s="36" t="s">
        <v>32</v>
      </c>
      <c r="C63" s="36" t="s">
        <v>31</v>
      </c>
      <c r="D63" s="3">
        <v>370</v>
      </c>
      <c r="E63" s="3">
        <v>104.7</v>
      </c>
      <c r="F63" s="3">
        <v>69.36</v>
      </c>
    </row>
    <row r="64" spans="1:8" ht="31.5" x14ac:dyDescent="0.25">
      <c r="A64" s="27">
        <f t="shared" si="0"/>
        <v>52</v>
      </c>
      <c r="B64" s="38" t="s">
        <v>47</v>
      </c>
      <c r="C64" s="36" t="s">
        <v>33</v>
      </c>
      <c r="D64" s="2">
        <v>50</v>
      </c>
      <c r="E64" s="2">
        <f>E65</f>
        <v>16</v>
      </c>
      <c r="F64" s="2">
        <f>F65</f>
        <v>4.5599999999999996</v>
      </c>
    </row>
    <row r="65" spans="1:6" x14ac:dyDescent="0.25">
      <c r="A65" s="27">
        <f t="shared" si="0"/>
        <v>53</v>
      </c>
      <c r="B65" s="38" t="s">
        <v>113</v>
      </c>
      <c r="C65" s="36" t="s">
        <v>33</v>
      </c>
      <c r="D65" s="3">
        <v>50</v>
      </c>
      <c r="E65" s="3">
        <v>16</v>
      </c>
      <c r="F65" s="3">
        <v>4.5599999999999996</v>
      </c>
    </row>
    <row r="66" spans="1:6" x14ac:dyDescent="0.25">
      <c r="A66" s="27">
        <f t="shared" si="0"/>
        <v>54</v>
      </c>
      <c r="B66" s="36" t="s">
        <v>34</v>
      </c>
      <c r="C66" s="36" t="s">
        <v>35</v>
      </c>
      <c r="D66" s="2">
        <v>38914.410000000003</v>
      </c>
      <c r="E66" s="2">
        <v>8470</v>
      </c>
      <c r="F66" s="2">
        <v>2862.26</v>
      </c>
    </row>
    <row r="67" spans="1:6" x14ac:dyDescent="0.25">
      <c r="A67" s="27">
        <f t="shared" si="0"/>
        <v>55</v>
      </c>
      <c r="B67" s="36" t="s">
        <v>112</v>
      </c>
      <c r="C67" s="36" t="s">
        <v>36</v>
      </c>
      <c r="D67" s="2">
        <v>80896.320000000007</v>
      </c>
      <c r="E67" s="2">
        <v>9264.7199999999993</v>
      </c>
      <c r="F67" s="2">
        <v>396.04</v>
      </c>
    </row>
    <row r="68" spans="1:6" x14ac:dyDescent="0.25">
      <c r="A68" s="27">
        <f t="shared" si="0"/>
        <v>56</v>
      </c>
      <c r="B68" s="38" t="s">
        <v>37</v>
      </c>
      <c r="C68" s="39" t="s">
        <v>38</v>
      </c>
      <c r="D68" s="2">
        <v>105085.05</v>
      </c>
      <c r="E68" s="2">
        <v>21680.13</v>
      </c>
      <c r="F68" s="2">
        <v>19940.98</v>
      </c>
    </row>
    <row r="69" spans="1:6" ht="15" customHeight="1" x14ac:dyDescent="0.25">
      <c r="A69" s="27">
        <f t="shared" si="0"/>
        <v>57</v>
      </c>
      <c r="B69" s="38" t="s">
        <v>39</v>
      </c>
      <c r="C69" s="36" t="s">
        <v>40</v>
      </c>
      <c r="D69" s="2">
        <v>133754</v>
      </c>
      <c r="E69" s="2">
        <v>35277.1</v>
      </c>
      <c r="F69" s="2">
        <v>30114.94</v>
      </c>
    </row>
    <row r="70" spans="1:6" ht="14.45" customHeight="1" x14ac:dyDescent="0.25">
      <c r="A70" s="27">
        <f t="shared" ref="A70:A75" si="4">A69+1</f>
        <v>58</v>
      </c>
      <c r="B70" s="38" t="s">
        <v>41</v>
      </c>
      <c r="C70" s="36" t="s">
        <v>42</v>
      </c>
      <c r="D70" s="2">
        <v>16806.09</v>
      </c>
      <c r="E70" s="2">
        <v>1447.9</v>
      </c>
      <c r="F70" s="2">
        <v>1256.1500000000001</v>
      </c>
    </row>
    <row r="71" spans="1:6" ht="17.25" customHeight="1" x14ac:dyDescent="0.25">
      <c r="A71" s="27">
        <f t="shared" si="4"/>
        <v>59</v>
      </c>
      <c r="B71" s="38" t="s">
        <v>48</v>
      </c>
      <c r="C71" s="36" t="s">
        <v>49</v>
      </c>
      <c r="D71" s="2">
        <v>47847.61</v>
      </c>
      <c r="E71" s="2">
        <v>31500</v>
      </c>
      <c r="F71" s="2">
        <v>20447.009999999998</v>
      </c>
    </row>
    <row r="72" spans="1:6" ht="17.25" customHeight="1" x14ac:dyDescent="0.25">
      <c r="A72" s="27">
        <f t="shared" si="4"/>
        <v>60</v>
      </c>
      <c r="B72" s="38" t="s">
        <v>43</v>
      </c>
      <c r="C72" s="36" t="s">
        <v>44</v>
      </c>
      <c r="D72" s="2">
        <v>6401.58</v>
      </c>
      <c r="E72" s="2">
        <v>2700</v>
      </c>
      <c r="F72" s="2">
        <v>192.34</v>
      </c>
    </row>
    <row r="73" spans="1:6" ht="18" customHeight="1" x14ac:dyDescent="0.25">
      <c r="A73" s="27">
        <f t="shared" si="4"/>
        <v>61</v>
      </c>
      <c r="B73" s="36" t="s">
        <v>89</v>
      </c>
      <c r="C73" s="36" t="s">
        <v>90</v>
      </c>
      <c r="D73" s="2">
        <v>295</v>
      </c>
      <c r="E73" s="2">
        <v>295</v>
      </c>
      <c r="F73" s="2">
        <v>0</v>
      </c>
    </row>
    <row r="74" spans="1:6" ht="16.149999999999999" customHeight="1" x14ac:dyDescent="0.25">
      <c r="A74" s="27">
        <f t="shared" si="4"/>
        <v>62</v>
      </c>
      <c r="B74" s="36" t="s">
        <v>45</v>
      </c>
      <c r="C74" s="36" t="s">
        <v>46</v>
      </c>
      <c r="D74" s="2">
        <v>379247.13</v>
      </c>
      <c r="E74" s="2">
        <v>52148.1</v>
      </c>
      <c r="F74" s="2">
        <v>26205.32</v>
      </c>
    </row>
    <row r="75" spans="1:6" x14ac:dyDescent="0.25">
      <c r="A75" s="27">
        <f t="shared" si="4"/>
        <v>63</v>
      </c>
      <c r="B75" s="40" t="s">
        <v>56</v>
      </c>
      <c r="C75" s="40" t="s">
        <v>57</v>
      </c>
      <c r="D75" s="2">
        <v>3392.52</v>
      </c>
      <c r="E75" s="2">
        <v>2250</v>
      </c>
      <c r="F75" s="2">
        <v>0</v>
      </c>
    </row>
    <row r="76" spans="1:6" x14ac:dyDescent="0.25">
      <c r="A76" s="41"/>
      <c r="B76" s="42"/>
      <c r="C76" s="42"/>
      <c r="D76" s="43"/>
      <c r="E76" s="43"/>
    </row>
    <row r="77" spans="1:6" x14ac:dyDescent="0.25">
      <c r="A77" s="44"/>
      <c r="B77" s="42"/>
      <c r="C77" s="42"/>
      <c r="D77" s="43"/>
      <c r="E77" s="43"/>
    </row>
    <row r="78" spans="1:6" x14ac:dyDescent="0.25">
      <c r="A78" s="45"/>
      <c r="B78" s="46"/>
      <c r="C78" s="47" t="s">
        <v>85</v>
      </c>
      <c r="D78" s="47"/>
      <c r="E78" s="47"/>
    </row>
    <row r="79" spans="1:6" x14ac:dyDescent="0.25">
      <c r="A79" s="45"/>
      <c r="B79" s="46" t="s">
        <v>84</v>
      </c>
      <c r="C79" s="47" t="s">
        <v>87</v>
      </c>
      <c r="D79" s="47"/>
      <c r="E79" s="47"/>
      <c r="F79" s="48"/>
    </row>
    <row r="80" spans="1:6" x14ac:dyDescent="0.25">
      <c r="A80" s="45"/>
      <c r="B80" s="48" t="s">
        <v>86</v>
      </c>
      <c r="C80" s="47" t="s">
        <v>88</v>
      </c>
      <c r="D80" s="47"/>
      <c r="E80" s="47"/>
    </row>
    <row r="81" spans="1:3" x14ac:dyDescent="0.25">
      <c r="A81" s="49"/>
      <c r="B81" s="49"/>
      <c r="C81" s="49"/>
    </row>
    <row r="82" spans="1:3" x14ac:dyDescent="0.25">
      <c r="A82" s="50"/>
      <c r="B82" s="9"/>
      <c r="C82" s="51"/>
    </row>
    <row r="83" spans="1:3" x14ac:dyDescent="0.25">
      <c r="A83" s="50"/>
      <c r="B83" s="52"/>
      <c r="C83" s="52"/>
    </row>
    <row r="84" spans="1:3" x14ac:dyDescent="0.25">
      <c r="A84" s="50"/>
      <c r="B84" s="9"/>
      <c r="C84" s="51"/>
    </row>
  </sheetData>
  <mergeCells count="18">
    <mergeCell ref="C80:E80"/>
    <mergeCell ref="E2:F2"/>
    <mergeCell ref="E1:F1"/>
    <mergeCell ref="B6:F6"/>
    <mergeCell ref="E9:E12"/>
    <mergeCell ref="B83:C83"/>
    <mergeCell ref="C9:C12"/>
    <mergeCell ref="C1:D1"/>
    <mergeCell ref="C2:D2"/>
    <mergeCell ref="A1:B1"/>
    <mergeCell ref="A2:B2"/>
    <mergeCell ref="A3:B3"/>
    <mergeCell ref="A9:A12"/>
    <mergeCell ref="B9:B12"/>
    <mergeCell ref="D9:D12"/>
    <mergeCell ref="F9:F12"/>
    <mergeCell ref="C78:E78"/>
    <mergeCell ref="C79:E79"/>
  </mergeCells>
  <phoneticPr fontId="0" type="noConversion"/>
  <pageMargins left="0.73622047244094502" right="0.20622047244094499" top="0.55118110236220497" bottom="0.35433070866141703" header="0" footer="0"/>
  <pageSetup paperSize="9" scale="90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2020-06-29T07:23:38Z</cp:lastPrinted>
  <dcterms:created xsi:type="dcterms:W3CDTF">2011-02-07T14:42:14Z</dcterms:created>
  <dcterms:modified xsi:type="dcterms:W3CDTF">2020-07-02T10:42:21Z</dcterms:modified>
</cp:coreProperties>
</file>