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15_sedinta_ordinara_24_iulie_2025\hotarari_117_\"/>
    </mc:Choice>
  </mc:AlternateContent>
  <xr:revisionPtr revIDLastSave="0" documentId="13_ncr:1_{029192D8-D697-4C56-A4FC-D5C093291C7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Sheet1!$A$9:$D$193</definedName>
    <definedName name="_xlnm.Print_Titles" localSheetId="0">Sheet1!$10:$13</definedName>
  </definedNames>
  <calcPr calcId="191029"/>
</workbook>
</file>

<file path=xl/calcChain.xml><?xml version="1.0" encoding="utf-8"?>
<calcChain xmlns="http://schemas.openxmlformats.org/spreadsheetml/2006/main">
  <c r="E38" i="1" l="1"/>
  <c r="E48" i="1"/>
  <c r="E45" i="1"/>
  <c r="E43" i="1"/>
  <c r="E41" i="1"/>
  <c r="E50" i="1"/>
  <c r="E49" i="1" s="1"/>
  <c r="E55" i="1"/>
  <c r="E73" i="1"/>
  <c r="E175" i="1"/>
  <c r="E184" i="1"/>
  <c r="E187" i="1"/>
  <c r="E192" i="1"/>
  <c r="E191" i="1" s="1"/>
  <c r="F194" i="1"/>
  <c r="F186" i="1"/>
  <c r="F164" i="1"/>
  <c r="F79" i="1"/>
  <c r="F68" i="1"/>
  <c r="E47" i="1" l="1"/>
  <c r="E40" i="1"/>
  <c r="F17" i="1"/>
  <c r="F18" i="1"/>
  <c r="E126" i="1" l="1"/>
  <c r="E125" i="1" s="1"/>
  <c r="E121" i="1"/>
  <c r="E120" i="1" s="1"/>
  <c r="E119" i="1" s="1"/>
  <c r="F48" i="1"/>
  <c r="F181" i="1"/>
  <c r="F54" i="1"/>
  <c r="E118" i="1" l="1"/>
  <c r="E39" i="1" s="1"/>
  <c r="F34" i="1"/>
  <c r="F185" i="1" l="1"/>
  <c r="F187" i="1"/>
  <c r="F188" i="1"/>
  <c r="F190" i="1"/>
  <c r="F15" i="1"/>
  <c r="F1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51" i="1"/>
  <c r="F52" i="1"/>
  <c r="F53" i="1"/>
  <c r="F58" i="1"/>
  <c r="F59" i="1"/>
  <c r="F61" i="1"/>
  <c r="F62" i="1"/>
  <c r="F63" i="1"/>
  <c r="F65" i="1"/>
  <c r="F67" i="1"/>
  <c r="F69" i="1"/>
  <c r="F72" i="1"/>
  <c r="F75" i="1"/>
  <c r="F76" i="1"/>
  <c r="F78" i="1"/>
  <c r="F83" i="1"/>
  <c r="F84" i="1"/>
  <c r="F86" i="1"/>
  <c r="F87" i="1"/>
  <c r="F89" i="1"/>
  <c r="F90" i="1"/>
  <c r="F92" i="1"/>
  <c r="F93" i="1"/>
  <c r="F95" i="1"/>
  <c r="F96" i="1"/>
  <c r="F98" i="1"/>
  <c r="F99" i="1"/>
  <c r="F101" i="1"/>
  <c r="F102" i="1"/>
  <c r="F104" i="1"/>
  <c r="F105" i="1"/>
  <c r="F107" i="1"/>
  <c r="F108" i="1"/>
  <c r="F110" i="1"/>
  <c r="F111" i="1"/>
  <c r="F113" i="1"/>
  <c r="F115" i="1"/>
  <c r="F117" i="1"/>
  <c r="F122" i="1"/>
  <c r="F123" i="1"/>
  <c r="F124" i="1"/>
  <c r="F127" i="1"/>
  <c r="F128" i="1"/>
  <c r="F129" i="1"/>
  <c r="F132" i="1"/>
  <c r="F133" i="1"/>
  <c r="F136" i="1"/>
  <c r="F137" i="1"/>
  <c r="F138" i="1"/>
  <c r="F141" i="1"/>
  <c r="F142" i="1"/>
  <c r="F145" i="1"/>
  <c r="F146" i="1"/>
  <c r="F149" i="1"/>
  <c r="F150" i="1"/>
  <c r="F151" i="1"/>
  <c r="F154" i="1"/>
  <c r="F155" i="1"/>
  <c r="F158" i="1"/>
  <c r="F159" i="1"/>
  <c r="F162" i="1"/>
  <c r="F163" i="1"/>
  <c r="F167" i="1"/>
  <c r="F170" i="1"/>
  <c r="F172" i="1"/>
  <c r="F174" i="1"/>
  <c r="F177" i="1"/>
  <c r="F178" i="1"/>
  <c r="F179" i="1"/>
  <c r="F180" i="1"/>
  <c r="F183" i="1"/>
  <c r="F193" i="1"/>
  <c r="F196" i="1"/>
  <c r="F197" i="1"/>
  <c r="F14" i="1"/>
  <c r="F189" i="1" l="1"/>
  <c r="F41" i="1"/>
  <c r="F195" i="1"/>
  <c r="F44" i="1"/>
  <c r="F46" i="1"/>
  <c r="F40" i="1"/>
  <c r="F47" i="1" l="1"/>
  <c r="F45" i="1"/>
  <c r="F42" i="1"/>
  <c r="F176" i="1"/>
  <c r="F192" i="1"/>
  <c r="F50" i="1"/>
  <c r="F121" i="1"/>
  <c r="F60" i="1"/>
  <c r="F74" i="1"/>
  <c r="F184" i="1"/>
  <c r="F109" i="1"/>
  <c r="F103" i="1"/>
  <c r="F100" i="1"/>
  <c r="F97" i="1"/>
  <c r="F94" i="1"/>
  <c r="F91" i="1"/>
  <c r="F88" i="1"/>
  <c r="F85" i="1"/>
  <c r="F82" i="1"/>
  <c r="F19" i="1" l="1"/>
  <c r="F56" i="1"/>
  <c r="F57" i="1"/>
  <c r="F140" i="1"/>
  <c r="F38" i="1" l="1"/>
  <c r="F173" i="1"/>
  <c r="F171" i="1"/>
  <c r="F169" i="1"/>
  <c r="F165" i="1" l="1"/>
  <c r="F166" i="1"/>
  <c r="F168" i="1"/>
  <c r="F66" i="1"/>
  <c r="F64" i="1"/>
  <c r="F49" i="1"/>
  <c r="F175" i="1"/>
  <c r="F182" i="1"/>
  <c r="F116" i="1"/>
  <c r="F112" i="1"/>
  <c r="F43" i="1"/>
  <c r="F73" i="1" l="1"/>
  <c r="F77" i="1"/>
  <c r="F70" i="1"/>
  <c r="F71" i="1"/>
  <c r="F55" i="1"/>
  <c r="F191" i="1"/>
  <c r="F139" i="1"/>
  <c r="F120" i="1"/>
  <c r="F114" i="1"/>
  <c r="F156" i="1" l="1"/>
  <c r="F157" i="1"/>
  <c r="F125" i="1"/>
  <c r="F126" i="1"/>
  <c r="F143" i="1"/>
  <c r="F144" i="1"/>
  <c r="F160" i="1"/>
  <c r="F161" i="1"/>
  <c r="F81" i="1"/>
  <c r="F106" i="1"/>
  <c r="F130" i="1"/>
  <c r="F131" i="1"/>
  <c r="F147" i="1"/>
  <c r="F148" i="1"/>
  <c r="F134" i="1"/>
  <c r="F135" i="1"/>
  <c r="F152" i="1"/>
  <c r="F153" i="1"/>
  <c r="F80" i="1"/>
  <c r="A15" i="1"/>
  <c r="A16" i="1" s="1"/>
  <c r="A17" i="1" s="1"/>
  <c r="A18" i="1" s="1"/>
  <c r="A19" i="1" s="1"/>
  <c r="A20" i="1" s="1"/>
  <c r="F118" i="1" l="1"/>
  <c r="F119" i="1"/>
  <c r="A21" i="1"/>
  <c r="F39" i="1" l="1"/>
  <c r="A22" i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l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l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</calcChain>
</file>

<file path=xl/sharedStrings.xml><?xml version="1.0" encoding="utf-8"?>
<sst xmlns="http://schemas.openxmlformats.org/spreadsheetml/2006/main" count="376" uniqueCount="196">
  <si>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</si>
  <si>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</si>
  <si>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</si>
  <si>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</si>
  <si>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</si>
  <si>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</si>
  <si>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</si>
  <si>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</si>
  <si>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</si>
  <si>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</si>
  <si>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</si>
  <si>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</si>
  <si>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</si>
  <si>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</si>
  <si>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</si>
  <si>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</si>
  <si>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</si>
  <si>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</si>
  <si>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</si>
  <si>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</si>
  <si>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</si>
  <si>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</si>
  <si>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</si>
  <si>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</si>
  <si>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</si>
  <si>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</si>
  <si>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</si>
  <si>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</si>
  <si>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</si>
  <si>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</si>
  <si>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</si>
  <si>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</si>
  <si>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</si>
  <si>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</si>
  <si>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</si>
  <si>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</si>
  <si>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</si>
  <si>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</si>
  <si>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</si>
  <si>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</si>
  <si>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</si>
  <si>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</si>
  <si>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</si>
  <si>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</si>
  <si>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</si>
  <si>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</si>
  <si>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</si>
  <si>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</si>
  <si>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</si>
  <si>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</si>
  <si>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</si>
  <si>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</si>
  <si>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</si>
  <si>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</si>
  <si>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</si>
  <si>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</si>
  <si>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</si>
  <si>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</si>
  <si>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</si>
  <si>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</si>
  <si>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</si>
  <si>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</si>
  <si>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</si>
  <si>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</si>
  <si>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</si>
  <si>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</si>
  <si>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</si>
  <si>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</si>
  <si>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</si>
  <si>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</si>
  <si>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</si>
  <si>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</si>
  <si>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</si>
  <si>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</si>
  <si>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</si>
  <si>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</si>
  <si>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</si>
  <si>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</si>
  <si>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</si>
  <si>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</si>
  <si>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</si>
  <si>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</si>
  <si>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</si>
  <si>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</si>
  <si>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</si>
  <si>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</si>
  <si>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</si>
  <si>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</si>
  <si>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</si>
  <si>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</si>
  <si>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</si>
  <si>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</si>
  <si>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</si>
  <si>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</si>
  <si>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</si>
  <si>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</si>
  <si>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</si>
  <si>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</si>
  <si>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</si>
  <si>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</si>
  <si>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</si>
  <si>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</si>
  <si>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</si>
  <si>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</si>
  <si>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</si>
  <si>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</si>
  <si>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</si>
  <si>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</si>
  <si>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</si>
  <si>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</si>
  <si>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</si>
  <si>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</si>
  <si>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</si>
  <si>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</si>
  <si>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</si>
  <si>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</si>
  <si>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</si>
  <si>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</si>
  <si>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</si>
  <si>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</si>
  <si>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</si>
  <si>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</si>
  <si>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</si>
  <si>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</si>
  <si>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</si>
  <si>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</si>
  <si>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</si>
  <si>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</si>
  <si>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</si>
  <si>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</si>
  <si>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</si>
  <si>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</si>
  <si>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</si>
  <si>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</si>
  <si>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</si>
  <si>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</si>
  <si>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</si>
  <si>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</si>
  <si>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</si>
  <si>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</si>
  <si>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</si>
  <si>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</si>
  <si>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</si>
  <si>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</si>
  <si>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</si>
  <si>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</si>
  <si>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</si>
  <si>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</si>
  <si>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</si>
  <si>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</si>
  <si>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</si>
  <si>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</si>
  <si>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</si>
  <si>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</si>
  <si>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</si>
  <si>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</si>
  <si>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</si>
  <si>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</si>
  <si>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</si>
  <si>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</si>
  <si>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</si>
  <si>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</si>
  <si>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</si>
  <si>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</si>
  <si>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</si>
  <si>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</si>
  <si>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</si>
  <si>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</si>
  <si>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</si>
  <si>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</si>
  <si>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</si>
  <si>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Contrasemnează:</t>
  </si>
  <si>
    <t>SECRETAR GENERAL AL JUDEȚULUI</t>
  </si>
  <si>
    <t>SIMONA GACI</t>
  </si>
  <si>
    <t xml:space="preserve"> BUGET APROBAT 2025</t>
  </si>
  <si>
    <t>BUGET RECTIFICAT 2025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</si>
  <si>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</si>
  <si>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</si>
  <si>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</si>
  <si>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</si>
  <si>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</si>
  <si>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Plăți an precedent recuperare în anul curent</t>
  </si>
  <si>
    <t>51.02.85.SF</t>
  </si>
  <si>
    <t>68.02.85.SF</t>
  </si>
  <si>
    <t>85F</t>
  </si>
  <si>
    <t>Sume repartizate pentru finanțarea instituțiilor de spectacole și concerte</t>
  </si>
  <si>
    <t>04 02 06</t>
  </si>
  <si>
    <t>54.02.85.SF</t>
  </si>
  <si>
    <t>61.02.85.SF</t>
  </si>
  <si>
    <t>67.02.85.SF</t>
  </si>
  <si>
    <t>74.02.85.SF</t>
  </si>
  <si>
    <t>84.02.85.SF</t>
  </si>
  <si>
    <t>Anexa nr. 3</t>
  </si>
  <si>
    <t>la Hotărârea nr. 133/2025</t>
  </si>
  <si>
    <t>INFLUEN
ȚE</t>
  </si>
  <si>
    <t>Sume defalcate din TVA pt echilibrarea bugetelor 
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</si>
</sst>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ontserrat Light"/>
    </font>
    <font>
      <b/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wrapText="1"/>
    </xf>
    <xf numFmtId="0" fontId="2" fillId="0" borderId="0" xfId="1" applyFont="1" applyBorder="1"/>
    <xf numFmtId="4" fontId="2" fillId="0" borderId="0" xfId="0" applyNumberFormat="1" applyFont="1" applyBorder="1"/>
    <xf numFmtId="0" fontId="6" fillId="0" borderId="0" xfId="1" applyFont="1" applyAlignment="1">
      <alignment horizontal="center"/>
    </xf>
    <xf numFmtId="0" fontId="6" fillId="0" borderId="0" xfId="1" applyFont="1" applyAlignment="1"/>
    <xf numFmtId="0" fontId="6" fillId="0" borderId="0" xfId="0" applyFont="1" applyAlignme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22860</xdr:rowOff>
    </xdr:from>
    <xdr:to>
      <xdr:col>4</xdr:col>
      <xdr:colOff>392430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084741C-769A-4AA9-8C1C-2C79004B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tabSelected="1" view="pageLayout" topLeftCell="A193" zoomScaleNormal="100" workbookViewId="0">
      <selection activeCell="G3" sqref="G3"/>
    </sheetView>
  </sheetViews>
  <sheetFormatPr defaultColWidth="9.109375" defaultRowHeight="16.2" x14ac:dyDescent="0.4"/>
  <cols>
    <col min="1" max="1" width="6" style="41" customWidth="1"/>
    <col min="2" max="2" width="49.6640625" style="2" customWidth="1"/>
    <col min="3" max="3" width="13.33203125" style="2" customWidth="1"/>
    <col min="4" max="4" width="13.77734375" style="2" customWidth="1"/>
    <col min="5" max="5" width="11.6640625" style="2" customWidth="1"/>
    <col min="6" max="6" width="13.44140625" style="2" customWidth="1"/>
    <col min="7" max="7" width="17.5546875" style="2" customWidth="1"/>
    <col min="8" max="8" width="13.33203125" style="3" customWidth="1"/>
    <col min="9" max="9" width="13.6640625" style="2" customWidth="1"/>
    <col min="10" max="16384" width="9.109375" style="2"/>
  </cols>
  <sheetData>
    <row r="1" spans="1:9" ht="59.4" customHeight="1" x14ac:dyDescent="0.4">
      <c r="A1" s="1"/>
      <c r="B1" s="1"/>
      <c r="C1" s="1"/>
      <c r="D1" s="1"/>
      <c r="E1" s="1"/>
      <c r="F1" s="1"/>
    </row>
    <row r="2" spans="1:9" ht="16.8" x14ac:dyDescent="0.4">
      <c r="A2" s="42"/>
      <c r="B2" s="42"/>
      <c r="C2" s="59"/>
      <c r="D2" s="43" t="s">
        <v>192</v>
      </c>
      <c r="E2" s="43"/>
      <c r="F2" s="43"/>
    </row>
    <row r="3" spans="1:9" ht="16.8" x14ac:dyDescent="0.4">
      <c r="A3" s="42"/>
      <c r="B3" s="42"/>
      <c r="C3" s="58"/>
      <c r="D3" s="42" t="s">
        <v>193</v>
      </c>
      <c r="E3" s="42"/>
      <c r="F3" s="42"/>
    </row>
    <row r="4" spans="1:9" ht="16.8" x14ac:dyDescent="0.4">
      <c r="A4" s="42"/>
      <c r="B4" s="42"/>
      <c r="C4" s="45"/>
      <c r="D4" s="46"/>
      <c r="E4" s="46"/>
      <c r="F4" s="46"/>
    </row>
    <row r="5" spans="1:9" ht="16.8" x14ac:dyDescent="0.4">
      <c r="A5" s="47"/>
      <c r="B5" s="48"/>
      <c r="C5" s="45"/>
      <c r="D5" s="49"/>
      <c r="E5" s="46"/>
      <c r="F5" s="46"/>
    </row>
    <row r="6" spans="1:9" ht="27.6" customHeight="1" x14ac:dyDescent="0.4">
      <c r="A6" s="50"/>
      <c r="B6" s="51" t="s">
        <v>164</v>
      </c>
      <c r="C6" s="51"/>
      <c r="D6" s="51"/>
      <c r="E6" s="51"/>
      <c r="F6" s="51"/>
    </row>
    <row r="7" spans="1:9" ht="20.25" customHeight="1" x14ac:dyDescent="0.4">
      <c r="A7" s="52"/>
      <c r="B7" s="51" t="s">
        <v>127</v>
      </c>
      <c r="C7" s="51"/>
      <c r="D7" s="51"/>
      <c r="E7" s="51"/>
      <c r="F7" s="51"/>
    </row>
    <row r="8" spans="1:9" ht="20.25" customHeight="1" x14ac:dyDescent="0.4">
      <c r="A8" s="7"/>
      <c r="B8" s="6"/>
      <c r="C8" s="6"/>
      <c r="D8" s="6"/>
    </row>
    <row r="9" spans="1:9" x14ac:dyDescent="0.4">
      <c r="A9" s="8"/>
      <c r="B9" s="9"/>
      <c r="C9" s="10"/>
      <c r="D9" s="11"/>
      <c r="F9" s="11" t="s">
        <v>93</v>
      </c>
    </row>
    <row r="10" spans="1:9" ht="14.25" customHeight="1" x14ac:dyDescent="0.4">
      <c r="A10" s="12" t="s">
        <v>0</v>
      </c>
      <c r="B10" s="13" t="s">
        <v>1</v>
      </c>
      <c r="C10" s="13" t="s">
        <v>2</v>
      </c>
      <c r="D10" s="12" t="s">
        <v>174</v>
      </c>
      <c r="E10" s="12" t="s">
        <v>194</v>
      </c>
      <c r="F10" s="12" t="s">
        <v>175</v>
      </c>
    </row>
    <row r="11" spans="1:9" ht="12.75" customHeight="1" x14ac:dyDescent="0.4">
      <c r="A11" s="14"/>
      <c r="B11" s="15"/>
      <c r="C11" s="15"/>
      <c r="D11" s="14"/>
      <c r="E11" s="14"/>
      <c r="F11" s="14"/>
    </row>
    <row r="12" spans="1:9" ht="12.75" customHeight="1" x14ac:dyDescent="0.4">
      <c r="A12" s="14"/>
      <c r="B12" s="15"/>
      <c r="C12" s="15"/>
      <c r="D12" s="14"/>
      <c r="E12" s="14"/>
      <c r="F12" s="14"/>
    </row>
    <row r="13" spans="1:9" ht="23.25" customHeight="1" x14ac:dyDescent="0.4">
      <c r="A13" s="16"/>
      <c r="B13" s="17"/>
      <c r="C13" s="17"/>
      <c r="D13" s="16"/>
      <c r="E13" s="16"/>
      <c r="F13" s="16"/>
    </row>
    <row r="14" spans="1:9" x14ac:dyDescent="0.4">
      <c r="A14" s="18">
        <v>1</v>
      </c>
      <c r="B14" s="19" t="s">
        <v>3</v>
      </c>
      <c r="C14" s="20" t="s">
        <v>4</v>
      </c>
      <c r="D14" s="21">
        <v>5000</v>
      </c>
      <c r="E14" s="21"/>
      <c r="F14" s="21">
        <f>D14+E14</f>
        <v>5000</v>
      </c>
      <c r="I14" s="3"/>
    </row>
    <row r="15" spans="1:9" x14ac:dyDescent="0.4">
      <c r="A15" s="18">
        <f t="shared" ref="A15:A85" si="0">A14+1</f>
        <v>2</v>
      </c>
      <c r="B15" s="19" t="s">
        <v>5</v>
      </c>
      <c r="C15" s="19" t="s">
        <v>6</v>
      </c>
      <c r="D15" s="21">
        <v>375041</v>
      </c>
      <c r="E15" s="21"/>
      <c r="F15" s="21">
        <f t="shared" ref="F15:F83" si="1">D15+E15</f>
        <v>375041</v>
      </c>
      <c r="I15" s="3"/>
    </row>
    <row r="16" spans="1:9" ht="32.4" x14ac:dyDescent="0.4">
      <c r="A16" s="18">
        <f t="shared" si="0"/>
        <v>3</v>
      </c>
      <c r="B16" s="22" t="s">
        <v>128</v>
      </c>
      <c r="C16" s="19" t="s">
        <v>7</v>
      </c>
      <c r="D16" s="21">
        <v>0</v>
      </c>
      <c r="E16" s="21"/>
      <c r="F16" s="21">
        <f t="shared" si="1"/>
        <v>0</v>
      </c>
      <c r="I16" s="3"/>
    </row>
    <row r="17" spans="1:9" ht="33" customHeight="1" x14ac:dyDescent="0.4">
      <c r="A17" s="18">
        <f t="shared" si="0"/>
        <v>4</v>
      </c>
      <c r="B17" s="22" t="s">
        <v>185</v>
      </c>
      <c r="C17" s="19" t="s">
        <v>186</v>
      </c>
      <c r="D17" s="21">
        <v>0</v>
      </c>
      <c r="E17" s="21">
        <v>20866.41</v>
      </c>
      <c r="F17" s="21">
        <f t="shared" si="1"/>
        <v>20866.41</v>
      </c>
      <c r="I17" s="3"/>
    </row>
    <row r="18" spans="1:9" x14ac:dyDescent="0.4">
      <c r="A18" s="18">
        <f t="shared" si="0"/>
        <v>5</v>
      </c>
      <c r="B18" s="19" t="s">
        <v>8</v>
      </c>
      <c r="C18" s="19" t="s">
        <v>9</v>
      </c>
      <c r="D18" s="21">
        <v>139533</v>
      </c>
      <c r="E18" s="21"/>
      <c r="F18" s="21">
        <f t="shared" si="1"/>
        <v>139533</v>
      </c>
      <c r="I18" s="3"/>
    </row>
    <row r="19" spans="1:9" ht="33.75" customHeight="1" x14ac:dyDescent="0.4">
      <c r="A19" s="18">
        <f t="shared" si="0"/>
        <v>6</v>
      </c>
      <c r="B19" s="22" t="s">
        <v>129</v>
      </c>
      <c r="C19" s="19" t="s">
        <v>10</v>
      </c>
      <c r="D19" s="21">
        <v>109204</v>
      </c>
      <c r="E19" s="21"/>
      <c r="F19" s="21">
        <f t="shared" si="1"/>
        <v>109204</v>
      </c>
      <c r="I19" s="3"/>
    </row>
    <row r="20" spans="1:9" ht="18" customHeight="1" x14ac:dyDescent="0.4">
      <c r="A20" s="18">
        <f t="shared" si="0"/>
        <v>7</v>
      </c>
      <c r="B20" s="22" t="s">
        <v>115</v>
      </c>
      <c r="C20" s="19" t="s">
        <v>10</v>
      </c>
      <c r="D20" s="21">
        <v>17063</v>
      </c>
      <c r="E20" s="21"/>
      <c r="F20" s="21">
        <f t="shared" si="1"/>
        <v>17063</v>
      </c>
      <c r="I20" s="3"/>
    </row>
    <row r="21" spans="1:9" ht="33.6" customHeight="1" x14ac:dyDescent="0.4">
      <c r="A21" s="18">
        <f t="shared" si="0"/>
        <v>8</v>
      </c>
      <c r="B21" s="22" t="s">
        <v>116</v>
      </c>
      <c r="C21" s="19" t="s">
        <v>10</v>
      </c>
      <c r="D21" s="21">
        <v>9478</v>
      </c>
      <c r="E21" s="21"/>
      <c r="F21" s="21">
        <f t="shared" si="1"/>
        <v>9478</v>
      </c>
      <c r="I21" s="3"/>
    </row>
    <row r="22" spans="1:9" ht="19.5" customHeight="1" x14ac:dyDescent="0.4">
      <c r="A22" s="18">
        <f t="shared" si="0"/>
        <v>9</v>
      </c>
      <c r="B22" s="22" t="s">
        <v>130</v>
      </c>
      <c r="C22" s="19" t="s">
        <v>10</v>
      </c>
      <c r="D22" s="21">
        <v>10584</v>
      </c>
      <c r="E22" s="21"/>
      <c r="F22" s="21">
        <f t="shared" si="1"/>
        <v>10584</v>
      </c>
      <c r="I22" s="3"/>
    </row>
    <row r="23" spans="1:9" ht="34.200000000000003" customHeight="1" x14ac:dyDescent="0.4">
      <c r="A23" s="18">
        <f t="shared" si="0"/>
        <v>10</v>
      </c>
      <c r="B23" s="22" t="s">
        <v>147</v>
      </c>
      <c r="C23" s="19" t="s">
        <v>10</v>
      </c>
      <c r="D23" s="21">
        <v>12</v>
      </c>
      <c r="E23" s="21"/>
      <c r="F23" s="21">
        <f t="shared" si="1"/>
        <v>12</v>
      </c>
      <c r="I23" s="3"/>
    </row>
    <row r="24" spans="1:9" ht="16.8" customHeight="1" x14ac:dyDescent="0.4">
      <c r="A24" s="18">
        <f t="shared" si="0"/>
        <v>11</v>
      </c>
      <c r="B24" s="22" t="s">
        <v>131</v>
      </c>
      <c r="C24" s="19" t="s">
        <v>10</v>
      </c>
      <c r="D24" s="21">
        <v>2594</v>
      </c>
      <c r="E24" s="21"/>
      <c r="F24" s="21">
        <f t="shared" si="1"/>
        <v>2594</v>
      </c>
      <c r="I24" s="3"/>
    </row>
    <row r="25" spans="1:9" ht="32.4" x14ac:dyDescent="0.4">
      <c r="A25" s="18">
        <f t="shared" si="0"/>
        <v>12</v>
      </c>
      <c r="B25" s="22" t="s">
        <v>135</v>
      </c>
      <c r="C25" s="19" t="s">
        <v>10</v>
      </c>
      <c r="D25" s="21">
        <v>33112</v>
      </c>
      <c r="E25" s="21"/>
      <c r="F25" s="21">
        <f t="shared" si="1"/>
        <v>33112</v>
      </c>
      <c r="I25" s="3"/>
    </row>
    <row r="26" spans="1:9" ht="32.4" x14ac:dyDescent="0.4">
      <c r="A26" s="18">
        <f t="shared" si="0"/>
        <v>13</v>
      </c>
      <c r="B26" s="22" t="s">
        <v>136</v>
      </c>
      <c r="C26" s="19" t="s">
        <v>10</v>
      </c>
      <c r="D26" s="21">
        <v>36361</v>
      </c>
      <c r="E26" s="21"/>
      <c r="F26" s="21">
        <f t="shared" si="1"/>
        <v>36361</v>
      </c>
      <c r="I26" s="3"/>
    </row>
    <row r="27" spans="1:9" ht="17.399999999999999" customHeight="1" x14ac:dyDescent="0.4">
      <c r="A27" s="18">
        <f t="shared" si="0"/>
        <v>14</v>
      </c>
      <c r="B27" s="19" t="s">
        <v>11</v>
      </c>
      <c r="C27" s="19" t="s">
        <v>12</v>
      </c>
      <c r="D27" s="21">
        <v>25529</v>
      </c>
      <c r="E27" s="21"/>
      <c r="F27" s="21">
        <f t="shared" si="1"/>
        <v>25529</v>
      </c>
      <c r="I27" s="3"/>
    </row>
    <row r="28" spans="1:9" ht="31.8" customHeight="1" x14ac:dyDescent="0.4">
      <c r="A28" s="18">
        <f t="shared" si="0"/>
        <v>15</v>
      </c>
      <c r="B28" s="22" t="s">
        <v>195</v>
      </c>
      <c r="C28" s="19" t="s">
        <v>160</v>
      </c>
      <c r="D28" s="21">
        <v>4800</v>
      </c>
      <c r="E28" s="21"/>
      <c r="F28" s="21">
        <f t="shared" si="1"/>
        <v>4800</v>
      </c>
      <c r="I28" s="3"/>
    </row>
    <row r="29" spans="1:9" x14ac:dyDescent="0.4">
      <c r="A29" s="18">
        <f t="shared" si="0"/>
        <v>16</v>
      </c>
      <c r="B29" s="19" t="s">
        <v>13</v>
      </c>
      <c r="C29" s="19" t="s">
        <v>14</v>
      </c>
      <c r="D29" s="21">
        <v>4655</v>
      </c>
      <c r="E29" s="21"/>
      <c r="F29" s="21">
        <f t="shared" si="1"/>
        <v>4655</v>
      </c>
      <c r="I29" s="3"/>
    </row>
    <row r="30" spans="1:9" x14ac:dyDescent="0.4">
      <c r="A30" s="18">
        <f t="shared" si="0"/>
        <v>17</v>
      </c>
      <c r="B30" s="19" t="s">
        <v>15</v>
      </c>
      <c r="C30" s="19" t="s">
        <v>16</v>
      </c>
      <c r="D30" s="21">
        <v>40771</v>
      </c>
      <c r="E30" s="21"/>
      <c r="F30" s="21">
        <f t="shared" si="1"/>
        <v>40771</v>
      </c>
      <c r="I30" s="3"/>
    </row>
    <row r="31" spans="1:9" x14ac:dyDescent="0.4">
      <c r="A31" s="18">
        <f t="shared" si="0"/>
        <v>18</v>
      </c>
      <c r="B31" s="22" t="s">
        <v>109</v>
      </c>
      <c r="C31" s="19" t="s">
        <v>108</v>
      </c>
      <c r="D31" s="21">
        <v>2671</v>
      </c>
      <c r="E31" s="21"/>
      <c r="F31" s="21">
        <f t="shared" si="1"/>
        <v>2671</v>
      </c>
      <c r="I31" s="3"/>
    </row>
    <row r="32" spans="1:9" x14ac:dyDescent="0.4">
      <c r="A32" s="18">
        <f t="shared" si="0"/>
        <v>19</v>
      </c>
      <c r="B32" s="19" t="s">
        <v>17</v>
      </c>
      <c r="C32" s="19" t="s">
        <v>18</v>
      </c>
      <c r="D32" s="21">
        <v>150</v>
      </c>
      <c r="E32" s="21"/>
      <c r="F32" s="21">
        <f t="shared" si="1"/>
        <v>150</v>
      </c>
      <c r="I32" s="3"/>
    </row>
    <row r="33" spans="1:9" x14ac:dyDescent="0.4">
      <c r="A33" s="18">
        <f t="shared" si="0"/>
        <v>20</v>
      </c>
      <c r="B33" s="19" t="s">
        <v>19</v>
      </c>
      <c r="C33" s="19" t="s">
        <v>134</v>
      </c>
      <c r="D33" s="21">
        <v>110</v>
      </c>
      <c r="E33" s="21"/>
      <c r="F33" s="21">
        <f t="shared" si="1"/>
        <v>110</v>
      </c>
      <c r="I33" s="3"/>
    </row>
    <row r="34" spans="1:9" x14ac:dyDescent="0.4">
      <c r="A34" s="18">
        <f t="shared" si="0"/>
        <v>21</v>
      </c>
      <c r="B34" s="19" t="s">
        <v>132</v>
      </c>
      <c r="C34" s="19" t="s">
        <v>133</v>
      </c>
      <c r="D34" s="21">
        <v>4000</v>
      </c>
      <c r="E34" s="21"/>
      <c r="F34" s="21">
        <f t="shared" si="1"/>
        <v>4000</v>
      </c>
      <c r="I34" s="3"/>
    </row>
    <row r="35" spans="1:9" ht="34.200000000000003" customHeight="1" x14ac:dyDescent="0.4">
      <c r="A35" s="18">
        <f t="shared" si="0"/>
        <v>22</v>
      </c>
      <c r="B35" s="22" t="s">
        <v>20</v>
      </c>
      <c r="C35" s="19" t="s">
        <v>21</v>
      </c>
      <c r="D35" s="21">
        <v>18100</v>
      </c>
      <c r="E35" s="21"/>
      <c r="F35" s="21">
        <f t="shared" si="1"/>
        <v>18100</v>
      </c>
      <c r="I35" s="3"/>
    </row>
    <row r="36" spans="1:9" ht="48" customHeight="1" x14ac:dyDescent="0.4">
      <c r="A36" s="18">
        <f t="shared" si="0"/>
        <v>23</v>
      </c>
      <c r="B36" s="22" t="s">
        <v>176</v>
      </c>
      <c r="C36" s="19" t="s">
        <v>177</v>
      </c>
      <c r="D36" s="21">
        <v>1243</v>
      </c>
      <c r="E36" s="21"/>
      <c r="F36" s="21">
        <f t="shared" si="1"/>
        <v>1243</v>
      </c>
      <c r="I36" s="3"/>
    </row>
    <row r="37" spans="1:9" ht="32.4" x14ac:dyDescent="0.4">
      <c r="A37" s="18">
        <f t="shared" si="0"/>
        <v>24</v>
      </c>
      <c r="B37" s="22" t="s">
        <v>94</v>
      </c>
      <c r="C37" s="23" t="s">
        <v>95</v>
      </c>
      <c r="D37" s="21">
        <v>-68226.51999999999</v>
      </c>
      <c r="E37" s="21">
        <v>-1957.15</v>
      </c>
      <c r="F37" s="21">
        <f t="shared" si="1"/>
        <v>-70183.669999999984</v>
      </c>
      <c r="I37" s="3"/>
    </row>
    <row r="38" spans="1:9" ht="17.25" customHeight="1" x14ac:dyDescent="0.4">
      <c r="A38" s="18">
        <f t="shared" si="0"/>
        <v>25</v>
      </c>
      <c r="B38" s="24" t="s">
        <v>22</v>
      </c>
      <c r="C38" s="19"/>
      <c r="D38" s="25">
        <v>523047.48</v>
      </c>
      <c r="E38" s="25">
        <f>E14+E15+E16+E17+E18+E29+E30+E31+E32+E33+E34+E35+E36+E37</f>
        <v>18909.259999999998</v>
      </c>
      <c r="F38" s="25">
        <f t="shared" si="1"/>
        <v>541956.74</v>
      </c>
      <c r="I38" s="3"/>
    </row>
    <row r="39" spans="1:9" x14ac:dyDescent="0.4">
      <c r="A39" s="18">
        <f t="shared" si="0"/>
        <v>26</v>
      </c>
      <c r="B39" s="24" t="s">
        <v>23</v>
      </c>
      <c r="C39" s="19"/>
      <c r="D39" s="25">
        <v>523047.48</v>
      </c>
      <c r="E39" s="25">
        <f>E49+E55+E70+E73+E80+E116+E118+E175+E182+E184+E187+E189+E191+E195</f>
        <v>18909.260000000002</v>
      </c>
      <c r="F39" s="25">
        <f t="shared" si="1"/>
        <v>541956.74</v>
      </c>
      <c r="I39" s="3"/>
    </row>
    <row r="40" spans="1:9" x14ac:dyDescent="0.4">
      <c r="A40" s="18">
        <f t="shared" si="0"/>
        <v>27</v>
      </c>
      <c r="B40" s="24" t="s">
        <v>27</v>
      </c>
      <c r="C40" s="24">
        <v>10</v>
      </c>
      <c r="D40" s="25">
        <v>246739</v>
      </c>
      <c r="E40" s="25">
        <f>E122+E127</f>
        <v>16875</v>
      </c>
      <c r="F40" s="25">
        <f t="shared" si="1"/>
        <v>263614</v>
      </c>
      <c r="G40" s="3"/>
      <c r="I40" s="3"/>
    </row>
    <row r="41" spans="1:9" x14ac:dyDescent="0.4">
      <c r="A41" s="18">
        <f t="shared" si="0"/>
        <v>28</v>
      </c>
      <c r="B41" s="24" t="s">
        <v>29</v>
      </c>
      <c r="C41" s="24">
        <v>20</v>
      </c>
      <c r="D41" s="25">
        <v>144746.97999999998</v>
      </c>
      <c r="E41" s="25">
        <f>E123+E128+E52+E193</f>
        <v>4135.26</v>
      </c>
      <c r="F41" s="25">
        <f t="shared" si="1"/>
        <v>148882.23999999999</v>
      </c>
      <c r="I41" s="3"/>
    </row>
    <row r="42" spans="1:9" x14ac:dyDescent="0.4">
      <c r="A42" s="18">
        <f t="shared" si="0"/>
        <v>29</v>
      </c>
      <c r="B42" s="24" t="s">
        <v>114</v>
      </c>
      <c r="C42" s="24">
        <v>30</v>
      </c>
      <c r="D42" s="25">
        <v>30000</v>
      </c>
      <c r="E42" s="21"/>
      <c r="F42" s="25">
        <f t="shared" si="1"/>
        <v>30000</v>
      </c>
      <c r="G42" s="3"/>
      <c r="I42" s="3"/>
    </row>
    <row r="43" spans="1:9" x14ac:dyDescent="0.4">
      <c r="A43" s="18">
        <f t="shared" si="0"/>
        <v>30</v>
      </c>
      <c r="B43" s="24" t="s">
        <v>137</v>
      </c>
      <c r="C43" s="24">
        <v>50</v>
      </c>
      <c r="D43" s="25">
        <v>11000</v>
      </c>
      <c r="E43" s="25">
        <f>E69</f>
        <v>2625</v>
      </c>
      <c r="F43" s="25">
        <f t="shared" si="1"/>
        <v>13625</v>
      </c>
      <c r="I43" s="3"/>
    </row>
    <row r="44" spans="1:9" x14ac:dyDescent="0.4">
      <c r="A44" s="18">
        <f t="shared" si="0"/>
        <v>31</v>
      </c>
      <c r="B44" s="24" t="s">
        <v>92</v>
      </c>
      <c r="C44" s="26" t="s">
        <v>107</v>
      </c>
      <c r="D44" s="25">
        <v>949</v>
      </c>
      <c r="E44" s="21"/>
      <c r="F44" s="25">
        <f t="shared" si="1"/>
        <v>949</v>
      </c>
      <c r="I44" s="3"/>
    </row>
    <row r="45" spans="1:9" x14ac:dyDescent="0.4">
      <c r="A45" s="18">
        <f t="shared" si="0"/>
        <v>32</v>
      </c>
      <c r="B45" s="24" t="s">
        <v>103</v>
      </c>
      <c r="C45" s="26" t="s">
        <v>102</v>
      </c>
      <c r="D45" s="25">
        <v>28379.5</v>
      </c>
      <c r="E45" s="25">
        <f>E188</f>
        <v>-3000</v>
      </c>
      <c r="F45" s="25">
        <f t="shared" si="1"/>
        <v>25379.5</v>
      </c>
      <c r="I45" s="3"/>
    </row>
    <row r="46" spans="1:9" x14ac:dyDescent="0.4">
      <c r="A46" s="18">
        <f t="shared" si="0"/>
        <v>33</v>
      </c>
      <c r="B46" s="24" t="s">
        <v>58</v>
      </c>
      <c r="C46" s="24">
        <v>57</v>
      </c>
      <c r="D46" s="25">
        <v>44653</v>
      </c>
      <c r="E46" s="21"/>
      <c r="F46" s="25">
        <f t="shared" si="1"/>
        <v>44653</v>
      </c>
      <c r="I46" s="3"/>
    </row>
    <row r="47" spans="1:9" x14ac:dyDescent="0.4">
      <c r="A47" s="18">
        <f t="shared" si="0"/>
        <v>34</v>
      </c>
      <c r="B47" s="24" t="s">
        <v>80</v>
      </c>
      <c r="C47" s="24">
        <v>59</v>
      </c>
      <c r="D47" s="25">
        <v>16580</v>
      </c>
      <c r="E47" s="25">
        <f>E124+E129</f>
        <v>242</v>
      </c>
      <c r="F47" s="25">
        <f t="shared" si="1"/>
        <v>16822</v>
      </c>
      <c r="I47" s="3"/>
    </row>
    <row r="48" spans="1:9" x14ac:dyDescent="0.4">
      <c r="A48" s="18">
        <f t="shared" si="0"/>
        <v>35</v>
      </c>
      <c r="B48" s="24" t="s">
        <v>181</v>
      </c>
      <c r="C48" s="26" t="s">
        <v>184</v>
      </c>
      <c r="D48" s="25">
        <v>0</v>
      </c>
      <c r="E48" s="25">
        <f>E54+E68+E79+E164+E181+E186+E194</f>
        <v>-1968</v>
      </c>
      <c r="F48" s="25">
        <f t="shared" si="1"/>
        <v>-1968</v>
      </c>
      <c r="I48" s="3"/>
    </row>
    <row r="49" spans="1:9" x14ac:dyDescent="0.4">
      <c r="A49" s="18">
        <f t="shared" si="0"/>
        <v>36</v>
      </c>
      <c r="B49" s="24" t="s">
        <v>24</v>
      </c>
      <c r="C49" s="24" t="s">
        <v>25</v>
      </c>
      <c r="D49" s="25">
        <v>70582</v>
      </c>
      <c r="E49" s="25">
        <f>E50</f>
        <v>-1347</v>
      </c>
      <c r="F49" s="25">
        <f t="shared" si="1"/>
        <v>69235</v>
      </c>
      <c r="I49" s="3"/>
    </row>
    <row r="50" spans="1:9" x14ac:dyDescent="0.4">
      <c r="A50" s="18">
        <f t="shared" si="0"/>
        <v>37</v>
      </c>
      <c r="B50" s="24" t="s">
        <v>26</v>
      </c>
      <c r="C50" s="24" t="s">
        <v>25</v>
      </c>
      <c r="D50" s="25">
        <v>70582</v>
      </c>
      <c r="E50" s="25">
        <f>E51+E52+E53+E54</f>
        <v>-1347</v>
      </c>
      <c r="F50" s="25">
        <f t="shared" si="1"/>
        <v>69235</v>
      </c>
      <c r="I50" s="3"/>
    </row>
    <row r="51" spans="1:9" x14ac:dyDescent="0.4">
      <c r="A51" s="18">
        <f t="shared" si="0"/>
        <v>38</v>
      </c>
      <c r="B51" s="19" t="s">
        <v>27</v>
      </c>
      <c r="C51" s="19" t="s">
        <v>28</v>
      </c>
      <c r="D51" s="21">
        <v>51524</v>
      </c>
      <c r="E51" s="21"/>
      <c r="F51" s="21">
        <f t="shared" si="1"/>
        <v>51524</v>
      </c>
      <c r="I51" s="3"/>
    </row>
    <row r="52" spans="1:9" x14ac:dyDescent="0.4">
      <c r="A52" s="18">
        <f t="shared" si="0"/>
        <v>39</v>
      </c>
      <c r="B52" s="19" t="s">
        <v>29</v>
      </c>
      <c r="C52" s="19" t="s">
        <v>30</v>
      </c>
      <c r="D52" s="21">
        <v>18508</v>
      </c>
      <c r="E52" s="21">
        <v>-889</v>
      </c>
      <c r="F52" s="21">
        <f t="shared" si="1"/>
        <v>17619</v>
      </c>
      <c r="I52" s="3"/>
    </row>
    <row r="53" spans="1:9" ht="16.8" customHeight="1" x14ac:dyDescent="0.4">
      <c r="A53" s="18">
        <f t="shared" si="0"/>
        <v>40</v>
      </c>
      <c r="B53" s="22" t="s">
        <v>118</v>
      </c>
      <c r="C53" s="19" t="s">
        <v>122</v>
      </c>
      <c r="D53" s="21">
        <v>550</v>
      </c>
      <c r="E53" s="21"/>
      <c r="F53" s="21">
        <f t="shared" si="1"/>
        <v>550</v>
      </c>
      <c r="I53" s="3"/>
    </row>
    <row r="54" spans="1:9" ht="15" customHeight="1" x14ac:dyDescent="0.4">
      <c r="A54" s="18">
        <f t="shared" si="0"/>
        <v>41</v>
      </c>
      <c r="B54" s="19" t="s">
        <v>181</v>
      </c>
      <c r="C54" s="19" t="s">
        <v>182</v>
      </c>
      <c r="D54" s="21">
        <v>0</v>
      </c>
      <c r="E54" s="21">
        <v>-458</v>
      </c>
      <c r="F54" s="21">
        <f t="shared" si="1"/>
        <v>-458</v>
      </c>
      <c r="I54" s="3"/>
    </row>
    <row r="55" spans="1:9" x14ac:dyDescent="0.4">
      <c r="A55" s="18">
        <f t="shared" si="0"/>
        <v>42</v>
      </c>
      <c r="B55" s="27" t="s">
        <v>31</v>
      </c>
      <c r="C55" s="24" t="s">
        <v>32</v>
      </c>
      <c r="D55" s="25">
        <v>24766</v>
      </c>
      <c r="E55" s="25">
        <f>E56+E60+E64+E66+E68+E69</f>
        <v>2613</v>
      </c>
      <c r="F55" s="25">
        <f t="shared" si="1"/>
        <v>27379</v>
      </c>
      <c r="I55" s="3"/>
    </row>
    <row r="56" spans="1:9" x14ac:dyDescent="0.4">
      <c r="A56" s="18">
        <f t="shared" si="0"/>
        <v>43</v>
      </c>
      <c r="B56" s="24" t="s">
        <v>33</v>
      </c>
      <c r="C56" s="24" t="s">
        <v>34</v>
      </c>
      <c r="D56" s="25">
        <v>6766</v>
      </c>
      <c r="E56" s="21"/>
      <c r="F56" s="25">
        <f t="shared" si="1"/>
        <v>6766</v>
      </c>
      <c r="I56" s="3"/>
    </row>
    <row r="57" spans="1:9" x14ac:dyDescent="0.4">
      <c r="A57" s="18">
        <f t="shared" si="0"/>
        <v>44</v>
      </c>
      <c r="B57" s="22" t="s">
        <v>35</v>
      </c>
      <c r="C57" s="19" t="s">
        <v>36</v>
      </c>
      <c r="D57" s="21">
        <v>6766</v>
      </c>
      <c r="E57" s="21"/>
      <c r="F57" s="21">
        <f t="shared" si="1"/>
        <v>6766</v>
      </c>
      <c r="I57" s="3"/>
    </row>
    <row r="58" spans="1:9" x14ac:dyDescent="0.4">
      <c r="A58" s="18">
        <f t="shared" si="0"/>
        <v>45</v>
      </c>
      <c r="B58" s="19" t="s">
        <v>37</v>
      </c>
      <c r="C58" s="19" t="s">
        <v>38</v>
      </c>
      <c r="D58" s="21">
        <v>5779</v>
      </c>
      <c r="E58" s="21"/>
      <c r="F58" s="21">
        <f t="shared" si="1"/>
        <v>5779</v>
      </c>
      <c r="I58" s="3"/>
    </row>
    <row r="59" spans="1:9" x14ac:dyDescent="0.4">
      <c r="A59" s="18">
        <f t="shared" si="0"/>
        <v>46</v>
      </c>
      <c r="B59" s="19" t="s">
        <v>29</v>
      </c>
      <c r="C59" s="19" t="s">
        <v>39</v>
      </c>
      <c r="D59" s="21">
        <v>987</v>
      </c>
      <c r="E59" s="21"/>
      <c r="F59" s="21">
        <f t="shared" si="1"/>
        <v>987</v>
      </c>
      <c r="I59" s="3"/>
    </row>
    <row r="60" spans="1:9" x14ac:dyDescent="0.4">
      <c r="A60" s="18">
        <f t="shared" si="0"/>
        <v>47</v>
      </c>
      <c r="B60" s="24" t="s">
        <v>43</v>
      </c>
      <c r="C60" s="24" t="s">
        <v>34</v>
      </c>
      <c r="D60" s="25">
        <v>6902</v>
      </c>
      <c r="E60" s="21"/>
      <c r="F60" s="25">
        <f t="shared" si="1"/>
        <v>6902</v>
      </c>
      <c r="I60" s="3"/>
    </row>
    <row r="61" spans="1:9" x14ac:dyDescent="0.4">
      <c r="A61" s="18">
        <f t="shared" si="0"/>
        <v>48</v>
      </c>
      <c r="B61" s="19" t="s">
        <v>29</v>
      </c>
      <c r="C61" s="19" t="s">
        <v>42</v>
      </c>
      <c r="D61" s="21">
        <v>1000</v>
      </c>
      <c r="E61" s="21"/>
      <c r="F61" s="21">
        <f t="shared" si="1"/>
        <v>1000</v>
      </c>
      <c r="I61" s="3"/>
    </row>
    <row r="62" spans="1:9" x14ac:dyDescent="0.4">
      <c r="A62" s="18">
        <f t="shared" si="0"/>
        <v>49</v>
      </c>
      <c r="B62" s="19" t="s">
        <v>105</v>
      </c>
      <c r="C62" s="19" t="s">
        <v>106</v>
      </c>
      <c r="D62" s="21">
        <v>32</v>
      </c>
      <c r="E62" s="21"/>
      <c r="F62" s="21">
        <f t="shared" si="1"/>
        <v>32</v>
      </c>
      <c r="I62" s="3"/>
    </row>
    <row r="63" spans="1:9" x14ac:dyDescent="0.4">
      <c r="A63" s="18">
        <f t="shared" si="0"/>
        <v>50</v>
      </c>
      <c r="B63" s="19" t="s">
        <v>158</v>
      </c>
      <c r="C63" s="19" t="s">
        <v>159</v>
      </c>
      <c r="D63" s="21">
        <v>5870</v>
      </c>
      <c r="E63" s="21"/>
      <c r="F63" s="21">
        <f t="shared" si="1"/>
        <v>5870</v>
      </c>
      <c r="I63" s="3"/>
    </row>
    <row r="64" spans="1:9" x14ac:dyDescent="0.4">
      <c r="A64" s="18">
        <f t="shared" si="0"/>
        <v>51</v>
      </c>
      <c r="B64" s="24" t="s">
        <v>110</v>
      </c>
      <c r="C64" s="24" t="s">
        <v>32</v>
      </c>
      <c r="D64" s="25">
        <v>38</v>
      </c>
      <c r="E64" s="21"/>
      <c r="F64" s="25">
        <f t="shared" si="1"/>
        <v>38</v>
      </c>
      <c r="I64" s="3"/>
    </row>
    <row r="65" spans="1:9" x14ac:dyDescent="0.4">
      <c r="A65" s="18">
        <f t="shared" si="0"/>
        <v>52</v>
      </c>
      <c r="B65" s="19" t="s">
        <v>41</v>
      </c>
      <c r="C65" s="19" t="s">
        <v>42</v>
      </c>
      <c r="D65" s="21">
        <v>38</v>
      </c>
      <c r="E65" s="21"/>
      <c r="F65" s="21">
        <f t="shared" si="1"/>
        <v>38</v>
      </c>
      <c r="I65" s="3"/>
    </row>
    <row r="66" spans="1:9" x14ac:dyDescent="0.4">
      <c r="A66" s="18">
        <f t="shared" si="0"/>
        <v>53</v>
      </c>
      <c r="B66" s="24" t="s">
        <v>117</v>
      </c>
      <c r="C66" s="24" t="s">
        <v>32</v>
      </c>
      <c r="D66" s="25">
        <v>60</v>
      </c>
      <c r="E66" s="21"/>
      <c r="F66" s="25">
        <f t="shared" si="1"/>
        <v>60</v>
      </c>
      <c r="I66" s="3"/>
    </row>
    <row r="67" spans="1:9" x14ac:dyDescent="0.4">
      <c r="A67" s="18">
        <f t="shared" si="0"/>
        <v>54</v>
      </c>
      <c r="B67" s="19" t="s">
        <v>41</v>
      </c>
      <c r="C67" s="19" t="s">
        <v>42</v>
      </c>
      <c r="D67" s="21">
        <v>60</v>
      </c>
      <c r="E67" s="21"/>
      <c r="F67" s="21">
        <f t="shared" si="1"/>
        <v>60</v>
      </c>
      <c r="I67" s="3"/>
    </row>
    <row r="68" spans="1:9" x14ac:dyDescent="0.4">
      <c r="A68" s="18">
        <f t="shared" si="0"/>
        <v>55</v>
      </c>
      <c r="B68" s="24" t="s">
        <v>181</v>
      </c>
      <c r="C68" s="24" t="s">
        <v>187</v>
      </c>
      <c r="D68" s="25">
        <v>0</v>
      </c>
      <c r="E68" s="25">
        <v>-12</v>
      </c>
      <c r="F68" s="25">
        <f t="shared" si="1"/>
        <v>-12</v>
      </c>
      <c r="I68" s="3"/>
    </row>
    <row r="69" spans="1:9" x14ac:dyDescent="0.4">
      <c r="A69" s="18">
        <f t="shared" si="0"/>
        <v>56</v>
      </c>
      <c r="B69" s="24" t="s">
        <v>137</v>
      </c>
      <c r="C69" s="24" t="s">
        <v>32</v>
      </c>
      <c r="D69" s="25">
        <v>11000</v>
      </c>
      <c r="E69" s="25">
        <v>2625</v>
      </c>
      <c r="F69" s="25">
        <f t="shared" si="1"/>
        <v>13625</v>
      </c>
      <c r="I69" s="3"/>
    </row>
    <row r="70" spans="1:9" x14ac:dyDescent="0.4">
      <c r="A70" s="18">
        <f t="shared" si="0"/>
        <v>57</v>
      </c>
      <c r="B70" s="24" t="s">
        <v>44</v>
      </c>
      <c r="C70" s="24" t="s">
        <v>45</v>
      </c>
      <c r="D70" s="25">
        <v>714.68</v>
      </c>
      <c r="E70" s="21"/>
      <c r="F70" s="25">
        <f t="shared" si="1"/>
        <v>714.68</v>
      </c>
      <c r="I70" s="3"/>
    </row>
    <row r="71" spans="1:9" x14ac:dyDescent="0.4">
      <c r="A71" s="18">
        <f t="shared" si="0"/>
        <v>58</v>
      </c>
      <c r="B71" s="24" t="s">
        <v>46</v>
      </c>
      <c r="C71" s="24" t="s">
        <v>45</v>
      </c>
      <c r="D71" s="25">
        <v>714.68</v>
      </c>
      <c r="E71" s="21"/>
      <c r="F71" s="25">
        <f t="shared" si="1"/>
        <v>714.68</v>
      </c>
      <c r="I71" s="3"/>
    </row>
    <row r="72" spans="1:9" x14ac:dyDescent="0.4">
      <c r="A72" s="18">
        <f t="shared" si="0"/>
        <v>59</v>
      </c>
      <c r="B72" s="19" t="s">
        <v>29</v>
      </c>
      <c r="C72" s="19" t="s">
        <v>47</v>
      </c>
      <c r="D72" s="21">
        <v>714.68</v>
      </c>
      <c r="E72" s="21"/>
      <c r="F72" s="21">
        <f t="shared" si="1"/>
        <v>714.68</v>
      </c>
      <c r="I72" s="3"/>
    </row>
    <row r="73" spans="1:9" ht="31.2" customHeight="1" x14ac:dyDescent="0.4">
      <c r="A73" s="18">
        <f t="shared" si="0"/>
        <v>60</v>
      </c>
      <c r="B73" s="27" t="s">
        <v>91</v>
      </c>
      <c r="C73" s="24" t="s">
        <v>48</v>
      </c>
      <c r="D73" s="25">
        <v>5126.3</v>
      </c>
      <c r="E73" s="25">
        <f>E74+E77+E79</f>
        <v>-82</v>
      </c>
      <c r="F73" s="25">
        <f t="shared" si="1"/>
        <v>5044.3</v>
      </c>
      <c r="I73" s="3"/>
    </row>
    <row r="74" spans="1:9" ht="18" customHeight="1" x14ac:dyDescent="0.4">
      <c r="A74" s="18">
        <f t="shared" si="0"/>
        <v>61</v>
      </c>
      <c r="B74" s="24" t="s">
        <v>40</v>
      </c>
      <c r="C74" s="24" t="s">
        <v>48</v>
      </c>
      <c r="D74" s="25">
        <v>5080</v>
      </c>
      <c r="E74" s="21"/>
      <c r="F74" s="25">
        <f t="shared" si="1"/>
        <v>5080</v>
      </c>
      <c r="I74" s="3"/>
    </row>
    <row r="75" spans="1:9" ht="18.600000000000001" customHeight="1" x14ac:dyDescent="0.4">
      <c r="A75" s="18">
        <f t="shared" si="0"/>
        <v>62</v>
      </c>
      <c r="B75" s="19" t="s">
        <v>37</v>
      </c>
      <c r="C75" s="19" t="s">
        <v>155</v>
      </c>
      <c r="D75" s="21">
        <v>3139</v>
      </c>
      <c r="E75" s="21"/>
      <c r="F75" s="21">
        <f t="shared" si="1"/>
        <v>3139</v>
      </c>
      <c r="I75" s="3"/>
    </row>
    <row r="76" spans="1:9" ht="16.2" customHeight="1" x14ac:dyDescent="0.4">
      <c r="A76" s="18">
        <f t="shared" si="0"/>
        <v>63</v>
      </c>
      <c r="B76" s="19" t="s">
        <v>41</v>
      </c>
      <c r="C76" s="19" t="s">
        <v>50</v>
      </c>
      <c r="D76" s="21">
        <v>1941</v>
      </c>
      <c r="E76" s="21"/>
      <c r="F76" s="21">
        <f t="shared" si="1"/>
        <v>1941</v>
      </c>
      <c r="I76" s="3"/>
    </row>
    <row r="77" spans="1:9" ht="30.6" customHeight="1" x14ac:dyDescent="0.4">
      <c r="A77" s="18">
        <f t="shared" si="0"/>
        <v>64</v>
      </c>
      <c r="B77" s="27" t="s">
        <v>49</v>
      </c>
      <c r="C77" s="24" t="s">
        <v>48</v>
      </c>
      <c r="D77" s="25">
        <v>46.3</v>
      </c>
      <c r="E77" s="25"/>
      <c r="F77" s="25">
        <f t="shared" si="1"/>
        <v>46.3</v>
      </c>
      <c r="I77" s="3"/>
    </row>
    <row r="78" spans="1:9" x14ac:dyDescent="0.4">
      <c r="A78" s="18">
        <f t="shared" si="0"/>
        <v>65</v>
      </c>
      <c r="B78" s="19" t="s">
        <v>29</v>
      </c>
      <c r="C78" s="19" t="s">
        <v>50</v>
      </c>
      <c r="D78" s="21">
        <v>46.3</v>
      </c>
      <c r="E78" s="21"/>
      <c r="F78" s="21">
        <f t="shared" si="1"/>
        <v>46.3</v>
      </c>
      <c r="I78" s="3"/>
    </row>
    <row r="79" spans="1:9" x14ac:dyDescent="0.4">
      <c r="A79" s="18">
        <f t="shared" si="0"/>
        <v>66</v>
      </c>
      <c r="B79" s="24" t="s">
        <v>181</v>
      </c>
      <c r="C79" s="24" t="s">
        <v>188</v>
      </c>
      <c r="D79" s="25">
        <v>0</v>
      </c>
      <c r="E79" s="25">
        <v>-82</v>
      </c>
      <c r="F79" s="25">
        <f t="shared" si="1"/>
        <v>-82</v>
      </c>
      <c r="I79" s="3"/>
    </row>
    <row r="80" spans="1:9" x14ac:dyDescent="0.4">
      <c r="A80" s="18">
        <f t="shared" si="0"/>
        <v>67</v>
      </c>
      <c r="B80" s="24" t="s">
        <v>51</v>
      </c>
      <c r="C80" s="24" t="s">
        <v>52</v>
      </c>
      <c r="D80" s="25">
        <v>38211</v>
      </c>
      <c r="E80" s="21"/>
      <c r="F80" s="25">
        <f t="shared" si="1"/>
        <v>38211</v>
      </c>
      <c r="I80" s="3"/>
    </row>
    <row r="81" spans="1:9" x14ac:dyDescent="0.4">
      <c r="A81" s="18">
        <f t="shared" si="0"/>
        <v>68</v>
      </c>
      <c r="B81" s="24" t="s">
        <v>104</v>
      </c>
      <c r="C81" s="24" t="s">
        <v>52</v>
      </c>
      <c r="D81" s="25">
        <v>21148</v>
      </c>
      <c r="E81" s="21"/>
      <c r="F81" s="25">
        <f t="shared" si="1"/>
        <v>21148</v>
      </c>
      <c r="G81" s="28"/>
      <c r="H81" s="29"/>
      <c r="I81" s="3"/>
    </row>
    <row r="82" spans="1:9" ht="15" customHeight="1" x14ac:dyDescent="0.4">
      <c r="A82" s="18">
        <f t="shared" si="0"/>
        <v>69</v>
      </c>
      <c r="B82" s="27" t="s">
        <v>96</v>
      </c>
      <c r="C82" s="24" t="s">
        <v>53</v>
      </c>
      <c r="D82" s="25">
        <v>2899</v>
      </c>
      <c r="E82" s="21"/>
      <c r="F82" s="25">
        <f t="shared" si="1"/>
        <v>2899</v>
      </c>
      <c r="I82" s="3"/>
    </row>
    <row r="83" spans="1:9" x14ac:dyDescent="0.4">
      <c r="A83" s="18">
        <f t="shared" si="0"/>
        <v>70</v>
      </c>
      <c r="B83" s="19" t="s">
        <v>29</v>
      </c>
      <c r="C83" s="19" t="s">
        <v>54</v>
      </c>
      <c r="D83" s="21">
        <v>1699</v>
      </c>
      <c r="E83" s="21"/>
      <c r="F83" s="21">
        <f t="shared" si="1"/>
        <v>1699</v>
      </c>
      <c r="I83" s="3"/>
    </row>
    <row r="84" spans="1:9" x14ac:dyDescent="0.4">
      <c r="A84" s="18">
        <f t="shared" si="0"/>
        <v>71</v>
      </c>
      <c r="B84" s="19" t="s">
        <v>113</v>
      </c>
      <c r="C84" s="23" t="s">
        <v>59</v>
      </c>
      <c r="D84" s="21">
        <v>1200</v>
      </c>
      <c r="E84" s="21"/>
      <c r="F84" s="21">
        <f t="shared" ref="F84:F147" si="2">D84+E84</f>
        <v>1200</v>
      </c>
      <c r="I84" s="3"/>
    </row>
    <row r="85" spans="1:9" ht="31.2" customHeight="1" x14ac:dyDescent="0.4">
      <c r="A85" s="18">
        <f t="shared" si="0"/>
        <v>72</v>
      </c>
      <c r="B85" s="27" t="s">
        <v>97</v>
      </c>
      <c r="C85" s="24" t="s">
        <v>52</v>
      </c>
      <c r="D85" s="25">
        <v>1526.49</v>
      </c>
      <c r="E85" s="21"/>
      <c r="F85" s="25">
        <f t="shared" si="2"/>
        <v>1526.49</v>
      </c>
      <c r="I85" s="3"/>
    </row>
    <row r="86" spans="1:9" x14ac:dyDescent="0.4">
      <c r="A86" s="18">
        <f t="shared" ref="A86:A101" si="3">A85+1</f>
        <v>73</v>
      </c>
      <c r="B86" s="19" t="s">
        <v>55</v>
      </c>
      <c r="C86" s="19" t="s">
        <v>54</v>
      </c>
      <c r="D86" s="21">
        <v>700</v>
      </c>
      <c r="E86" s="21"/>
      <c r="F86" s="21">
        <f t="shared" si="2"/>
        <v>700</v>
      </c>
      <c r="I86" s="3"/>
    </row>
    <row r="87" spans="1:9" x14ac:dyDescent="0.4">
      <c r="A87" s="18">
        <f t="shared" si="3"/>
        <v>74</v>
      </c>
      <c r="B87" s="19" t="s">
        <v>113</v>
      </c>
      <c r="C87" s="23" t="s">
        <v>59</v>
      </c>
      <c r="D87" s="21">
        <v>826.49</v>
      </c>
      <c r="E87" s="21"/>
      <c r="F87" s="21">
        <f t="shared" si="2"/>
        <v>826.49</v>
      </c>
      <c r="I87" s="3"/>
    </row>
    <row r="88" spans="1:9" x14ac:dyDescent="0.4">
      <c r="A88" s="18">
        <f t="shared" si="3"/>
        <v>75</v>
      </c>
      <c r="B88" s="30" t="s">
        <v>98</v>
      </c>
      <c r="C88" s="24" t="s">
        <v>52</v>
      </c>
      <c r="D88" s="25">
        <v>3157.12</v>
      </c>
      <c r="E88" s="21"/>
      <c r="F88" s="25">
        <f t="shared" si="2"/>
        <v>3157.12</v>
      </c>
      <c r="I88" s="3"/>
    </row>
    <row r="89" spans="1:9" x14ac:dyDescent="0.4">
      <c r="A89" s="18">
        <f t="shared" si="3"/>
        <v>76</v>
      </c>
      <c r="B89" s="19" t="s">
        <v>29</v>
      </c>
      <c r="C89" s="19" t="s">
        <v>54</v>
      </c>
      <c r="D89" s="21">
        <v>1780</v>
      </c>
      <c r="E89" s="21"/>
      <c r="F89" s="21">
        <f t="shared" si="2"/>
        <v>1780</v>
      </c>
      <c r="I89" s="3"/>
    </row>
    <row r="90" spans="1:9" x14ac:dyDescent="0.4">
      <c r="A90" s="18">
        <f t="shared" si="3"/>
        <v>77</v>
      </c>
      <c r="B90" s="19" t="s">
        <v>113</v>
      </c>
      <c r="C90" s="23" t="s">
        <v>59</v>
      </c>
      <c r="D90" s="21">
        <v>1377.12</v>
      </c>
      <c r="E90" s="21"/>
      <c r="F90" s="21">
        <f t="shared" si="2"/>
        <v>1377.12</v>
      </c>
      <c r="I90" s="3"/>
    </row>
    <row r="91" spans="1:9" x14ac:dyDescent="0.4">
      <c r="A91" s="18">
        <f t="shared" si="3"/>
        <v>78</v>
      </c>
      <c r="B91" s="30" t="s">
        <v>125</v>
      </c>
      <c r="C91" s="24" t="s">
        <v>52</v>
      </c>
      <c r="D91" s="25">
        <v>3600</v>
      </c>
      <c r="E91" s="21"/>
      <c r="F91" s="25">
        <f t="shared" si="2"/>
        <v>3600</v>
      </c>
      <c r="I91" s="3"/>
    </row>
    <row r="92" spans="1:9" x14ac:dyDescent="0.4">
      <c r="A92" s="18">
        <f t="shared" si="3"/>
        <v>79</v>
      </c>
      <c r="B92" s="19" t="s">
        <v>29</v>
      </c>
      <c r="C92" s="19" t="s">
        <v>54</v>
      </c>
      <c r="D92" s="21">
        <v>2500</v>
      </c>
      <c r="E92" s="21"/>
      <c r="F92" s="21">
        <f t="shared" si="2"/>
        <v>2500</v>
      </c>
      <c r="I92" s="3"/>
    </row>
    <row r="93" spans="1:9" x14ac:dyDescent="0.4">
      <c r="A93" s="18">
        <f t="shared" si="3"/>
        <v>80</v>
      </c>
      <c r="B93" s="19" t="s">
        <v>113</v>
      </c>
      <c r="C93" s="23" t="s">
        <v>59</v>
      </c>
      <c r="D93" s="21">
        <v>1100</v>
      </c>
      <c r="E93" s="21"/>
      <c r="F93" s="21">
        <f t="shared" si="2"/>
        <v>1100</v>
      </c>
      <c r="I93" s="29"/>
    </row>
    <row r="94" spans="1:9" x14ac:dyDescent="0.4">
      <c r="A94" s="18">
        <f t="shared" si="3"/>
        <v>81</v>
      </c>
      <c r="B94" s="30" t="s">
        <v>56</v>
      </c>
      <c r="C94" s="24" t="s">
        <v>52</v>
      </c>
      <c r="D94" s="25">
        <v>2340</v>
      </c>
      <c r="E94" s="21"/>
      <c r="F94" s="25">
        <f t="shared" si="2"/>
        <v>2340</v>
      </c>
      <c r="I94" s="3"/>
    </row>
    <row r="95" spans="1:9" x14ac:dyDescent="0.4">
      <c r="A95" s="18">
        <f t="shared" si="3"/>
        <v>82</v>
      </c>
      <c r="B95" s="19" t="s">
        <v>29</v>
      </c>
      <c r="C95" s="19" t="s">
        <v>54</v>
      </c>
      <c r="D95" s="21">
        <v>740</v>
      </c>
      <c r="E95" s="21"/>
      <c r="F95" s="21">
        <f t="shared" si="2"/>
        <v>740</v>
      </c>
      <c r="I95" s="3"/>
    </row>
    <row r="96" spans="1:9" x14ac:dyDescent="0.4">
      <c r="A96" s="18">
        <f t="shared" si="3"/>
        <v>83</v>
      </c>
      <c r="B96" s="19" t="s">
        <v>113</v>
      </c>
      <c r="C96" s="23" t="s">
        <v>59</v>
      </c>
      <c r="D96" s="21">
        <v>1600</v>
      </c>
      <c r="E96" s="21"/>
      <c r="F96" s="21">
        <f t="shared" si="2"/>
        <v>1600</v>
      </c>
      <c r="I96" s="3"/>
    </row>
    <row r="97" spans="1:9" ht="16.8" customHeight="1" x14ac:dyDescent="0.4">
      <c r="A97" s="18">
        <f t="shared" si="3"/>
        <v>84</v>
      </c>
      <c r="B97" s="27" t="s">
        <v>99</v>
      </c>
      <c r="C97" s="24" t="s">
        <v>52</v>
      </c>
      <c r="D97" s="25">
        <v>923</v>
      </c>
      <c r="E97" s="21"/>
      <c r="F97" s="25">
        <f t="shared" si="2"/>
        <v>923</v>
      </c>
      <c r="I97" s="3"/>
    </row>
    <row r="98" spans="1:9" x14ac:dyDescent="0.4">
      <c r="A98" s="18">
        <f t="shared" si="3"/>
        <v>85</v>
      </c>
      <c r="B98" s="19" t="s">
        <v>29</v>
      </c>
      <c r="C98" s="19" t="s">
        <v>54</v>
      </c>
      <c r="D98" s="21">
        <v>548</v>
      </c>
      <c r="E98" s="21"/>
      <c r="F98" s="21">
        <f t="shared" si="2"/>
        <v>548</v>
      </c>
      <c r="I98" s="3"/>
    </row>
    <row r="99" spans="1:9" x14ac:dyDescent="0.4">
      <c r="A99" s="18">
        <f t="shared" si="3"/>
        <v>86</v>
      </c>
      <c r="B99" s="19" t="s">
        <v>113</v>
      </c>
      <c r="C99" s="23" t="s">
        <v>59</v>
      </c>
      <c r="D99" s="21">
        <v>375</v>
      </c>
      <c r="E99" s="21"/>
      <c r="F99" s="21">
        <f t="shared" si="2"/>
        <v>375</v>
      </c>
      <c r="I99" s="3"/>
    </row>
    <row r="100" spans="1:9" x14ac:dyDescent="0.4">
      <c r="A100" s="18">
        <f t="shared" si="3"/>
        <v>87</v>
      </c>
      <c r="B100" s="30" t="s">
        <v>126</v>
      </c>
      <c r="C100" s="24" t="s">
        <v>52</v>
      </c>
      <c r="D100" s="25">
        <v>2413</v>
      </c>
      <c r="E100" s="21"/>
      <c r="F100" s="25">
        <f t="shared" si="2"/>
        <v>2413</v>
      </c>
      <c r="I100" s="3"/>
    </row>
    <row r="101" spans="1:9" x14ac:dyDescent="0.4">
      <c r="A101" s="18">
        <f t="shared" si="3"/>
        <v>88</v>
      </c>
      <c r="B101" s="19" t="s">
        <v>29</v>
      </c>
      <c r="C101" s="19" t="s">
        <v>54</v>
      </c>
      <c r="D101" s="21">
        <v>1243</v>
      </c>
      <c r="E101" s="21"/>
      <c r="F101" s="21">
        <f t="shared" si="2"/>
        <v>1243</v>
      </c>
      <c r="I101" s="3"/>
    </row>
    <row r="102" spans="1:9" x14ac:dyDescent="0.4">
      <c r="A102" s="18">
        <f t="shared" ref="A102:A145" si="4">A101+1</f>
        <v>89</v>
      </c>
      <c r="B102" s="19" t="s">
        <v>113</v>
      </c>
      <c r="C102" s="23" t="s">
        <v>59</v>
      </c>
      <c r="D102" s="21">
        <v>1170</v>
      </c>
      <c r="E102" s="21"/>
      <c r="F102" s="21">
        <f t="shared" si="2"/>
        <v>1170</v>
      </c>
      <c r="I102" s="3"/>
    </row>
    <row r="103" spans="1:9" ht="13.8" customHeight="1" x14ac:dyDescent="0.4">
      <c r="A103" s="18">
        <f t="shared" si="4"/>
        <v>90</v>
      </c>
      <c r="B103" s="31" t="s">
        <v>148</v>
      </c>
      <c r="C103" s="24" t="s">
        <v>52</v>
      </c>
      <c r="D103" s="25">
        <v>1900</v>
      </c>
      <c r="E103" s="21"/>
      <c r="F103" s="25">
        <f t="shared" si="2"/>
        <v>1900</v>
      </c>
      <c r="I103" s="3"/>
    </row>
    <row r="104" spans="1:9" x14ac:dyDescent="0.4">
      <c r="A104" s="18">
        <f t="shared" si="4"/>
        <v>91</v>
      </c>
      <c r="B104" s="19" t="s">
        <v>29</v>
      </c>
      <c r="C104" s="19" t="s">
        <v>54</v>
      </c>
      <c r="D104" s="21">
        <v>900</v>
      </c>
      <c r="E104" s="21"/>
      <c r="F104" s="21">
        <f t="shared" si="2"/>
        <v>900</v>
      </c>
      <c r="I104" s="3"/>
    </row>
    <row r="105" spans="1:9" x14ac:dyDescent="0.4">
      <c r="A105" s="18">
        <f t="shared" si="4"/>
        <v>92</v>
      </c>
      <c r="B105" s="19" t="s">
        <v>113</v>
      </c>
      <c r="C105" s="23" t="s">
        <v>59</v>
      </c>
      <c r="D105" s="21">
        <v>1000</v>
      </c>
      <c r="E105" s="21"/>
      <c r="F105" s="21">
        <f t="shared" si="2"/>
        <v>1000</v>
      </c>
      <c r="I105" s="3"/>
    </row>
    <row r="106" spans="1:9" x14ac:dyDescent="0.4">
      <c r="A106" s="18">
        <f t="shared" si="4"/>
        <v>93</v>
      </c>
      <c r="B106" s="30" t="s">
        <v>100</v>
      </c>
      <c r="C106" s="24" t="s">
        <v>52</v>
      </c>
      <c r="D106" s="25">
        <v>612.39</v>
      </c>
      <c r="E106" s="21"/>
      <c r="F106" s="25">
        <f t="shared" si="2"/>
        <v>612.39</v>
      </c>
      <c r="I106" s="3"/>
    </row>
    <row r="107" spans="1:9" x14ac:dyDescent="0.4">
      <c r="A107" s="18">
        <f t="shared" si="4"/>
        <v>94</v>
      </c>
      <c r="B107" s="19" t="s">
        <v>29</v>
      </c>
      <c r="C107" s="19" t="s">
        <v>54</v>
      </c>
      <c r="D107" s="21">
        <v>253</v>
      </c>
      <c r="E107" s="21"/>
      <c r="F107" s="21">
        <f t="shared" si="2"/>
        <v>253</v>
      </c>
      <c r="I107" s="3"/>
    </row>
    <row r="108" spans="1:9" x14ac:dyDescent="0.4">
      <c r="A108" s="18">
        <f t="shared" si="4"/>
        <v>95</v>
      </c>
      <c r="B108" s="19" t="s">
        <v>113</v>
      </c>
      <c r="C108" s="23" t="s">
        <v>59</v>
      </c>
      <c r="D108" s="21">
        <v>359.39</v>
      </c>
      <c r="E108" s="21"/>
      <c r="F108" s="21">
        <f t="shared" si="2"/>
        <v>359.39</v>
      </c>
      <c r="I108" s="3"/>
    </row>
    <row r="109" spans="1:9" x14ac:dyDescent="0.4">
      <c r="A109" s="18">
        <f t="shared" si="4"/>
        <v>96</v>
      </c>
      <c r="B109" s="30" t="s">
        <v>101</v>
      </c>
      <c r="C109" s="24" t="s">
        <v>52</v>
      </c>
      <c r="D109" s="25">
        <v>1408</v>
      </c>
      <c r="E109" s="21"/>
      <c r="F109" s="25">
        <f t="shared" si="2"/>
        <v>1408</v>
      </c>
      <c r="I109" s="3"/>
    </row>
    <row r="110" spans="1:9" x14ac:dyDescent="0.4">
      <c r="A110" s="18">
        <f t="shared" si="4"/>
        <v>97</v>
      </c>
      <c r="B110" s="19" t="s">
        <v>29</v>
      </c>
      <c r="C110" s="19" t="s">
        <v>54</v>
      </c>
      <c r="D110" s="21">
        <v>926</v>
      </c>
      <c r="E110" s="21"/>
      <c r="F110" s="21">
        <f t="shared" si="2"/>
        <v>926</v>
      </c>
      <c r="I110" s="3"/>
    </row>
    <row r="111" spans="1:9" x14ac:dyDescent="0.4">
      <c r="A111" s="18">
        <f t="shared" si="4"/>
        <v>98</v>
      </c>
      <c r="B111" s="19" t="s">
        <v>113</v>
      </c>
      <c r="C111" s="23" t="s">
        <v>59</v>
      </c>
      <c r="D111" s="21">
        <v>482</v>
      </c>
      <c r="E111" s="21"/>
      <c r="F111" s="21">
        <f t="shared" si="2"/>
        <v>482</v>
      </c>
      <c r="I111" s="3"/>
    </row>
    <row r="112" spans="1:9" ht="31.8" customHeight="1" x14ac:dyDescent="0.4">
      <c r="A112" s="18">
        <f t="shared" si="4"/>
        <v>99</v>
      </c>
      <c r="B112" s="27" t="s">
        <v>57</v>
      </c>
      <c r="C112" s="24" t="s">
        <v>52</v>
      </c>
      <c r="D112" s="25">
        <v>369</v>
      </c>
      <c r="E112" s="21"/>
      <c r="F112" s="25">
        <f t="shared" si="2"/>
        <v>369</v>
      </c>
      <c r="I112" s="3"/>
    </row>
    <row r="113" spans="1:9" x14ac:dyDescent="0.4">
      <c r="A113" s="18">
        <f t="shared" si="4"/>
        <v>100</v>
      </c>
      <c r="B113" s="19" t="s">
        <v>29</v>
      </c>
      <c r="C113" s="19" t="s">
        <v>54</v>
      </c>
      <c r="D113" s="21">
        <v>369</v>
      </c>
      <c r="E113" s="21"/>
      <c r="F113" s="21">
        <f t="shared" si="2"/>
        <v>369</v>
      </c>
      <c r="I113" s="3"/>
    </row>
    <row r="114" spans="1:9" x14ac:dyDescent="0.4">
      <c r="A114" s="18">
        <f t="shared" si="4"/>
        <v>101</v>
      </c>
      <c r="B114" s="24" t="s">
        <v>115</v>
      </c>
      <c r="C114" s="24" t="s">
        <v>52</v>
      </c>
      <c r="D114" s="25">
        <v>17063</v>
      </c>
      <c r="E114" s="21"/>
      <c r="F114" s="25">
        <f t="shared" si="2"/>
        <v>17063</v>
      </c>
      <c r="I114" s="3"/>
    </row>
    <row r="115" spans="1:9" x14ac:dyDescent="0.4">
      <c r="A115" s="18">
        <f t="shared" si="4"/>
        <v>102</v>
      </c>
      <c r="B115" s="19" t="s">
        <v>58</v>
      </c>
      <c r="C115" s="19" t="s">
        <v>59</v>
      </c>
      <c r="D115" s="21">
        <v>17063</v>
      </c>
      <c r="E115" s="21"/>
      <c r="F115" s="21">
        <f t="shared" si="2"/>
        <v>17063</v>
      </c>
      <c r="I115" s="3"/>
    </row>
    <row r="116" spans="1:9" x14ac:dyDescent="0.4">
      <c r="A116" s="18">
        <f t="shared" si="4"/>
        <v>103</v>
      </c>
      <c r="B116" s="24" t="s">
        <v>138</v>
      </c>
      <c r="C116" s="24" t="s">
        <v>139</v>
      </c>
      <c r="D116" s="25">
        <v>949</v>
      </c>
      <c r="E116" s="21"/>
      <c r="F116" s="25">
        <f t="shared" si="2"/>
        <v>949</v>
      </c>
      <c r="I116" s="3"/>
    </row>
    <row r="117" spans="1:9" x14ac:dyDescent="0.4">
      <c r="A117" s="18">
        <f t="shared" si="4"/>
        <v>104</v>
      </c>
      <c r="B117" s="19" t="s">
        <v>149</v>
      </c>
      <c r="C117" s="19" t="s">
        <v>150</v>
      </c>
      <c r="D117" s="21">
        <v>949</v>
      </c>
      <c r="E117" s="21"/>
      <c r="F117" s="21">
        <f t="shared" si="2"/>
        <v>949</v>
      </c>
      <c r="I117" s="3"/>
    </row>
    <row r="118" spans="1:9" x14ac:dyDescent="0.4">
      <c r="A118" s="18">
        <f t="shared" si="4"/>
        <v>105</v>
      </c>
      <c r="B118" s="24" t="s">
        <v>60</v>
      </c>
      <c r="C118" s="32" t="s">
        <v>61</v>
      </c>
      <c r="D118" s="25">
        <v>66957</v>
      </c>
      <c r="E118" s="25">
        <f>E119+E165+E168</f>
        <v>18994.260000000002</v>
      </c>
      <c r="F118" s="25">
        <f t="shared" si="2"/>
        <v>85951.260000000009</v>
      </c>
      <c r="I118" s="3"/>
    </row>
    <row r="119" spans="1:9" x14ac:dyDescent="0.4">
      <c r="A119" s="18">
        <f t="shared" si="4"/>
        <v>106</v>
      </c>
      <c r="B119" s="33" t="s">
        <v>62</v>
      </c>
      <c r="C119" s="32" t="s">
        <v>61</v>
      </c>
      <c r="D119" s="25">
        <v>58857</v>
      </c>
      <c r="E119" s="25">
        <f>E120+E125+E130+E134+E139+E143+E147+E152+E156+E160+E164</f>
        <v>18994.260000000002</v>
      </c>
      <c r="F119" s="25">
        <f t="shared" si="2"/>
        <v>77851.260000000009</v>
      </c>
      <c r="I119" s="3"/>
    </row>
    <row r="120" spans="1:9" x14ac:dyDescent="0.4">
      <c r="A120" s="18">
        <f t="shared" si="4"/>
        <v>107</v>
      </c>
      <c r="B120" s="24" t="s">
        <v>63</v>
      </c>
      <c r="C120" s="32" t="s">
        <v>61</v>
      </c>
      <c r="D120" s="25">
        <v>20518</v>
      </c>
      <c r="E120" s="25">
        <f>E121</f>
        <v>15490</v>
      </c>
      <c r="F120" s="25">
        <f t="shared" si="2"/>
        <v>36008</v>
      </c>
      <c r="I120" s="3"/>
    </row>
    <row r="121" spans="1:9" ht="15" customHeight="1" x14ac:dyDescent="0.4">
      <c r="A121" s="18">
        <f t="shared" si="4"/>
        <v>108</v>
      </c>
      <c r="B121" s="22" t="s">
        <v>64</v>
      </c>
      <c r="C121" s="19" t="s">
        <v>65</v>
      </c>
      <c r="D121" s="21">
        <v>20518</v>
      </c>
      <c r="E121" s="21">
        <f>E122+E123+E124</f>
        <v>15490</v>
      </c>
      <c r="F121" s="21">
        <f t="shared" si="2"/>
        <v>36008</v>
      </c>
      <c r="I121" s="3"/>
    </row>
    <row r="122" spans="1:9" x14ac:dyDescent="0.4">
      <c r="A122" s="18">
        <f t="shared" si="4"/>
        <v>109</v>
      </c>
      <c r="B122" s="19" t="s">
        <v>37</v>
      </c>
      <c r="C122" s="19" t="s">
        <v>66</v>
      </c>
      <c r="D122" s="21">
        <v>18893</v>
      </c>
      <c r="E122" s="21">
        <v>13710</v>
      </c>
      <c r="F122" s="21">
        <f t="shared" si="2"/>
        <v>32603</v>
      </c>
      <c r="G122" s="3"/>
      <c r="I122" s="3"/>
    </row>
    <row r="123" spans="1:9" x14ac:dyDescent="0.4">
      <c r="A123" s="18">
        <f t="shared" si="4"/>
        <v>110</v>
      </c>
      <c r="B123" s="19" t="s">
        <v>29</v>
      </c>
      <c r="C123" s="19" t="s">
        <v>67</v>
      </c>
      <c r="D123" s="21">
        <v>1400</v>
      </c>
      <c r="E123" s="21">
        <v>1600</v>
      </c>
      <c r="F123" s="21">
        <f t="shared" si="2"/>
        <v>3000</v>
      </c>
      <c r="I123" s="3"/>
    </row>
    <row r="124" spans="1:9" ht="16.2" customHeight="1" x14ac:dyDescent="0.4">
      <c r="A124" s="18">
        <f t="shared" si="4"/>
        <v>111</v>
      </c>
      <c r="B124" s="22" t="s">
        <v>118</v>
      </c>
      <c r="C124" s="23" t="s">
        <v>81</v>
      </c>
      <c r="D124" s="21">
        <v>225</v>
      </c>
      <c r="E124" s="21">
        <v>180</v>
      </c>
      <c r="F124" s="21">
        <f t="shared" si="2"/>
        <v>405</v>
      </c>
      <c r="I124" s="3"/>
    </row>
    <row r="125" spans="1:9" x14ac:dyDescent="0.4">
      <c r="A125" s="18">
        <f t="shared" si="4"/>
        <v>112</v>
      </c>
      <c r="B125" s="24" t="s">
        <v>68</v>
      </c>
      <c r="C125" s="24" t="s">
        <v>61</v>
      </c>
      <c r="D125" s="25">
        <v>4771</v>
      </c>
      <c r="E125" s="25">
        <f>E126</f>
        <v>3651.26</v>
      </c>
      <c r="F125" s="25">
        <f t="shared" si="2"/>
        <v>8422.26</v>
      </c>
      <c r="I125" s="3"/>
    </row>
    <row r="126" spans="1:9" ht="13.2" customHeight="1" x14ac:dyDescent="0.4">
      <c r="A126" s="18">
        <f t="shared" si="4"/>
        <v>113</v>
      </c>
      <c r="B126" s="22" t="s">
        <v>64</v>
      </c>
      <c r="C126" s="19" t="s">
        <v>65</v>
      </c>
      <c r="D126" s="21">
        <v>4771</v>
      </c>
      <c r="E126" s="21">
        <f>E127+E128+E129</f>
        <v>3651.26</v>
      </c>
      <c r="F126" s="21">
        <f t="shared" si="2"/>
        <v>8422.26</v>
      </c>
      <c r="I126" s="3"/>
    </row>
    <row r="127" spans="1:9" x14ac:dyDescent="0.4">
      <c r="A127" s="18">
        <f t="shared" si="4"/>
        <v>114</v>
      </c>
      <c r="B127" s="19" t="s">
        <v>37</v>
      </c>
      <c r="C127" s="19" t="s">
        <v>69</v>
      </c>
      <c r="D127" s="21">
        <v>3772</v>
      </c>
      <c r="E127" s="21">
        <v>3165</v>
      </c>
      <c r="F127" s="21">
        <f t="shared" si="2"/>
        <v>6937</v>
      </c>
      <c r="I127" s="3"/>
    </row>
    <row r="128" spans="1:9" x14ac:dyDescent="0.4">
      <c r="A128" s="18">
        <f t="shared" si="4"/>
        <v>115</v>
      </c>
      <c r="B128" s="19" t="s">
        <v>29</v>
      </c>
      <c r="C128" s="19" t="s">
        <v>67</v>
      </c>
      <c r="D128" s="21">
        <v>934</v>
      </c>
      <c r="E128" s="21">
        <v>424.26</v>
      </c>
      <c r="F128" s="21">
        <f t="shared" si="2"/>
        <v>1358.26</v>
      </c>
      <c r="I128" s="3"/>
    </row>
    <row r="129" spans="1:9" ht="16.8" customHeight="1" x14ac:dyDescent="0.4">
      <c r="A129" s="18">
        <f t="shared" si="4"/>
        <v>116</v>
      </c>
      <c r="B129" s="22" t="s">
        <v>118</v>
      </c>
      <c r="C129" s="23" t="s">
        <v>81</v>
      </c>
      <c r="D129" s="21">
        <v>65</v>
      </c>
      <c r="E129" s="21">
        <v>62</v>
      </c>
      <c r="F129" s="21">
        <f t="shared" si="2"/>
        <v>127</v>
      </c>
      <c r="I129" s="3"/>
    </row>
    <row r="130" spans="1:9" x14ac:dyDescent="0.4">
      <c r="A130" s="18">
        <f t="shared" si="4"/>
        <v>117</v>
      </c>
      <c r="B130" s="24" t="s">
        <v>70</v>
      </c>
      <c r="C130" s="24" t="s">
        <v>61</v>
      </c>
      <c r="D130" s="25">
        <v>4104</v>
      </c>
      <c r="E130" s="21"/>
      <c r="F130" s="25">
        <f t="shared" si="2"/>
        <v>4104</v>
      </c>
      <c r="I130" s="3"/>
    </row>
    <row r="131" spans="1:9" ht="14.4" customHeight="1" x14ac:dyDescent="0.4">
      <c r="A131" s="18">
        <f t="shared" si="4"/>
        <v>118</v>
      </c>
      <c r="B131" s="22" t="s">
        <v>64</v>
      </c>
      <c r="C131" s="19" t="s">
        <v>65</v>
      </c>
      <c r="D131" s="21">
        <v>4104</v>
      </c>
      <c r="E131" s="21"/>
      <c r="F131" s="21">
        <f t="shared" si="2"/>
        <v>4104</v>
      </c>
      <c r="I131" s="3"/>
    </row>
    <row r="132" spans="1:9" x14ac:dyDescent="0.4">
      <c r="A132" s="18">
        <f t="shared" si="4"/>
        <v>119</v>
      </c>
      <c r="B132" s="19" t="s">
        <v>37</v>
      </c>
      <c r="C132" s="19" t="s">
        <v>66</v>
      </c>
      <c r="D132" s="21">
        <v>3581</v>
      </c>
      <c r="E132" s="21"/>
      <c r="F132" s="21">
        <f t="shared" si="2"/>
        <v>3581</v>
      </c>
      <c r="I132" s="3"/>
    </row>
    <row r="133" spans="1:9" x14ac:dyDescent="0.4">
      <c r="A133" s="18">
        <f t="shared" si="4"/>
        <v>120</v>
      </c>
      <c r="B133" s="19" t="s">
        <v>29</v>
      </c>
      <c r="C133" s="19" t="s">
        <v>67</v>
      </c>
      <c r="D133" s="21">
        <v>523</v>
      </c>
      <c r="E133" s="21"/>
      <c r="F133" s="21">
        <f t="shared" si="2"/>
        <v>523</v>
      </c>
      <c r="I133" s="3"/>
    </row>
    <row r="134" spans="1:9" x14ac:dyDescent="0.4">
      <c r="A134" s="18">
        <f t="shared" si="4"/>
        <v>121</v>
      </c>
      <c r="B134" s="24" t="s">
        <v>71</v>
      </c>
      <c r="C134" s="24" t="s">
        <v>61</v>
      </c>
      <c r="D134" s="25">
        <v>6400</v>
      </c>
      <c r="E134" s="21"/>
      <c r="F134" s="25">
        <f t="shared" si="2"/>
        <v>6400</v>
      </c>
      <c r="I134" s="3"/>
    </row>
    <row r="135" spans="1:9" ht="17.399999999999999" customHeight="1" x14ac:dyDescent="0.4">
      <c r="A135" s="18">
        <f t="shared" si="4"/>
        <v>122</v>
      </c>
      <c r="B135" s="22" t="s">
        <v>72</v>
      </c>
      <c r="C135" s="19" t="s">
        <v>65</v>
      </c>
      <c r="D135" s="21">
        <v>6400</v>
      </c>
      <c r="E135" s="21"/>
      <c r="F135" s="21">
        <f t="shared" si="2"/>
        <v>6400</v>
      </c>
      <c r="I135" s="3"/>
    </row>
    <row r="136" spans="1:9" x14ac:dyDescent="0.4">
      <c r="A136" s="18">
        <f t="shared" si="4"/>
        <v>123</v>
      </c>
      <c r="B136" s="19" t="s">
        <v>37</v>
      </c>
      <c r="C136" s="19" t="s">
        <v>66</v>
      </c>
      <c r="D136" s="21">
        <v>5300</v>
      </c>
      <c r="E136" s="21"/>
      <c r="F136" s="21">
        <f t="shared" si="2"/>
        <v>5300</v>
      </c>
      <c r="I136" s="3"/>
    </row>
    <row r="137" spans="1:9" x14ac:dyDescent="0.4">
      <c r="A137" s="18">
        <f t="shared" si="4"/>
        <v>124</v>
      </c>
      <c r="B137" s="19" t="s">
        <v>29</v>
      </c>
      <c r="C137" s="19" t="s">
        <v>67</v>
      </c>
      <c r="D137" s="21">
        <v>1000</v>
      </c>
      <c r="E137" s="21"/>
      <c r="F137" s="21">
        <f t="shared" si="2"/>
        <v>1000</v>
      </c>
      <c r="I137" s="3"/>
    </row>
    <row r="138" spans="1:9" ht="16.8" customHeight="1" x14ac:dyDescent="0.4">
      <c r="A138" s="18">
        <f t="shared" si="4"/>
        <v>125</v>
      </c>
      <c r="B138" s="22" t="s">
        <v>118</v>
      </c>
      <c r="C138" s="23" t="s">
        <v>81</v>
      </c>
      <c r="D138" s="21">
        <v>100</v>
      </c>
      <c r="E138" s="21"/>
      <c r="F138" s="21">
        <f t="shared" si="2"/>
        <v>100</v>
      </c>
      <c r="I138" s="3"/>
    </row>
    <row r="139" spans="1:9" ht="18.75" customHeight="1" x14ac:dyDescent="0.4">
      <c r="A139" s="18">
        <f t="shared" si="4"/>
        <v>126</v>
      </c>
      <c r="B139" s="24" t="s">
        <v>73</v>
      </c>
      <c r="C139" s="24" t="s">
        <v>61</v>
      </c>
      <c r="D139" s="25">
        <v>1772</v>
      </c>
      <c r="E139" s="21"/>
      <c r="F139" s="25">
        <f t="shared" si="2"/>
        <v>1772</v>
      </c>
      <c r="I139" s="3"/>
    </row>
    <row r="140" spans="1:9" ht="21.6" customHeight="1" x14ac:dyDescent="0.4">
      <c r="A140" s="18">
        <f t="shared" si="4"/>
        <v>127</v>
      </c>
      <c r="B140" s="22" t="s">
        <v>72</v>
      </c>
      <c r="C140" s="19" t="s">
        <v>65</v>
      </c>
      <c r="D140" s="21">
        <v>1772</v>
      </c>
      <c r="E140" s="21"/>
      <c r="F140" s="21">
        <f t="shared" si="2"/>
        <v>1772</v>
      </c>
      <c r="I140" s="3"/>
    </row>
    <row r="141" spans="1:9" x14ac:dyDescent="0.4">
      <c r="A141" s="18">
        <f t="shared" si="4"/>
        <v>128</v>
      </c>
      <c r="B141" s="19" t="s">
        <v>37</v>
      </c>
      <c r="C141" s="19" t="s">
        <v>66</v>
      </c>
      <c r="D141" s="21">
        <v>1192</v>
      </c>
      <c r="E141" s="21"/>
      <c r="F141" s="21">
        <f t="shared" si="2"/>
        <v>1192</v>
      </c>
      <c r="I141" s="3"/>
    </row>
    <row r="142" spans="1:9" x14ac:dyDescent="0.4">
      <c r="A142" s="18">
        <f t="shared" si="4"/>
        <v>129</v>
      </c>
      <c r="B142" s="19" t="s">
        <v>29</v>
      </c>
      <c r="C142" s="19" t="s">
        <v>67</v>
      </c>
      <c r="D142" s="21">
        <v>580</v>
      </c>
      <c r="E142" s="21"/>
      <c r="F142" s="21">
        <f t="shared" si="2"/>
        <v>580</v>
      </c>
      <c r="I142" s="3"/>
    </row>
    <row r="143" spans="1:9" x14ac:dyDescent="0.4">
      <c r="A143" s="18">
        <f t="shared" si="4"/>
        <v>130</v>
      </c>
      <c r="B143" s="24" t="s">
        <v>74</v>
      </c>
      <c r="C143" s="24" t="s">
        <v>61</v>
      </c>
      <c r="D143" s="25">
        <v>3740</v>
      </c>
      <c r="E143" s="21"/>
      <c r="F143" s="25">
        <f t="shared" si="2"/>
        <v>3740</v>
      </c>
      <c r="I143" s="3"/>
    </row>
    <row r="144" spans="1:9" ht="18.600000000000001" customHeight="1" x14ac:dyDescent="0.4">
      <c r="A144" s="18">
        <f t="shared" si="4"/>
        <v>131</v>
      </c>
      <c r="B144" s="22" t="s">
        <v>72</v>
      </c>
      <c r="C144" s="19" t="s">
        <v>65</v>
      </c>
      <c r="D144" s="21">
        <v>3740</v>
      </c>
      <c r="E144" s="21"/>
      <c r="F144" s="21">
        <f t="shared" si="2"/>
        <v>3740</v>
      </c>
      <c r="I144" s="3"/>
    </row>
    <row r="145" spans="1:9" x14ac:dyDescent="0.4">
      <c r="A145" s="18">
        <f t="shared" si="4"/>
        <v>132</v>
      </c>
      <c r="B145" s="19" t="s">
        <v>37</v>
      </c>
      <c r="C145" s="19" t="s">
        <v>66</v>
      </c>
      <c r="D145" s="21">
        <v>2240</v>
      </c>
      <c r="E145" s="21"/>
      <c r="F145" s="21">
        <f t="shared" si="2"/>
        <v>2240</v>
      </c>
      <c r="I145" s="3"/>
    </row>
    <row r="146" spans="1:9" x14ac:dyDescent="0.4">
      <c r="A146" s="18">
        <f t="shared" ref="A146:A197" si="5">A145+1</f>
        <v>133</v>
      </c>
      <c r="B146" s="19" t="s">
        <v>29</v>
      </c>
      <c r="C146" s="19" t="s">
        <v>67</v>
      </c>
      <c r="D146" s="21">
        <v>1500</v>
      </c>
      <c r="E146" s="21"/>
      <c r="F146" s="21">
        <f t="shared" si="2"/>
        <v>1500</v>
      </c>
      <c r="I146" s="3"/>
    </row>
    <row r="147" spans="1:9" x14ac:dyDescent="0.4">
      <c r="A147" s="18">
        <f t="shared" si="5"/>
        <v>134</v>
      </c>
      <c r="B147" s="24" t="s">
        <v>75</v>
      </c>
      <c r="C147" s="24" t="s">
        <v>61</v>
      </c>
      <c r="D147" s="25">
        <v>11054</v>
      </c>
      <c r="E147" s="21"/>
      <c r="F147" s="25">
        <f t="shared" si="2"/>
        <v>11054</v>
      </c>
      <c r="I147" s="3"/>
    </row>
    <row r="148" spans="1:9" ht="16.8" customHeight="1" x14ac:dyDescent="0.4">
      <c r="A148" s="18">
        <f t="shared" si="5"/>
        <v>135</v>
      </c>
      <c r="B148" s="22" t="s">
        <v>72</v>
      </c>
      <c r="C148" s="19" t="s">
        <v>65</v>
      </c>
      <c r="D148" s="21">
        <v>11054</v>
      </c>
      <c r="E148" s="21"/>
      <c r="F148" s="21">
        <f t="shared" ref="F148:F197" si="6">D148+E148</f>
        <v>11054</v>
      </c>
      <c r="I148" s="3"/>
    </row>
    <row r="149" spans="1:9" x14ac:dyDescent="0.4">
      <c r="A149" s="18">
        <f t="shared" si="5"/>
        <v>136</v>
      </c>
      <c r="B149" s="19" t="s">
        <v>37</v>
      </c>
      <c r="C149" s="19" t="s">
        <v>66</v>
      </c>
      <c r="D149" s="21">
        <v>7684</v>
      </c>
      <c r="E149" s="21"/>
      <c r="F149" s="21">
        <f t="shared" si="6"/>
        <v>7684</v>
      </c>
      <c r="I149" s="3"/>
    </row>
    <row r="150" spans="1:9" x14ac:dyDescent="0.4">
      <c r="A150" s="18">
        <f t="shared" si="5"/>
        <v>137</v>
      </c>
      <c r="B150" s="19" t="s">
        <v>29</v>
      </c>
      <c r="C150" s="19" t="s">
        <v>67</v>
      </c>
      <c r="D150" s="21">
        <v>3200</v>
      </c>
      <c r="E150" s="21"/>
      <c r="F150" s="21">
        <f t="shared" si="6"/>
        <v>3200</v>
      </c>
      <c r="I150" s="3"/>
    </row>
    <row r="151" spans="1:9" ht="18.600000000000001" customHeight="1" x14ac:dyDescent="0.4">
      <c r="A151" s="18">
        <f t="shared" si="5"/>
        <v>138</v>
      </c>
      <c r="B151" s="22" t="s">
        <v>118</v>
      </c>
      <c r="C151" s="23" t="s">
        <v>81</v>
      </c>
      <c r="D151" s="21">
        <v>170</v>
      </c>
      <c r="E151" s="21"/>
      <c r="F151" s="21">
        <f t="shared" si="6"/>
        <v>170</v>
      </c>
      <c r="I151" s="3"/>
    </row>
    <row r="152" spans="1:9" ht="30.6" customHeight="1" x14ac:dyDescent="0.4">
      <c r="A152" s="18">
        <f t="shared" si="5"/>
        <v>139</v>
      </c>
      <c r="B152" s="27" t="s">
        <v>76</v>
      </c>
      <c r="C152" s="24" t="s">
        <v>61</v>
      </c>
      <c r="D152" s="25">
        <v>3697</v>
      </c>
      <c r="E152" s="21"/>
      <c r="F152" s="25">
        <f t="shared" si="6"/>
        <v>3697</v>
      </c>
      <c r="I152" s="3"/>
    </row>
    <row r="153" spans="1:9" ht="15" customHeight="1" x14ac:dyDescent="0.4">
      <c r="A153" s="18">
        <f t="shared" si="5"/>
        <v>140</v>
      </c>
      <c r="B153" s="22" t="s">
        <v>72</v>
      </c>
      <c r="C153" s="19" t="s">
        <v>65</v>
      </c>
      <c r="D153" s="21">
        <v>3697</v>
      </c>
      <c r="E153" s="21"/>
      <c r="F153" s="21">
        <f t="shared" si="6"/>
        <v>3697</v>
      </c>
      <c r="I153" s="3"/>
    </row>
    <row r="154" spans="1:9" x14ac:dyDescent="0.4">
      <c r="A154" s="18">
        <f t="shared" si="5"/>
        <v>141</v>
      </c>
      <c r="B154" s="19" t="s">
        <v>37</v>
      </c>
      <c r="C154" s="19" t="s">
        <v>66</v>
      </c>
      <c r="D154" s="21">
        <v>2789</v>
      </c>
      <c r="E154" s="21"/>
      <c r="F154" s="21">
        <f t="shared" si="6"/>
        <v>2789</v>
      </c>
      <c r="I154" s="3"/>
    </row>
    <row r="155" spans="1:9" x14ac:dyDescent="0.4">
      <c r="A155" s="18">
        <f t="shared" si="5"/>
        <v>142</v>
      </c>
      <c r="B155" s="19" t="s">
        <v>29</v>
      </c>
      <c r="C155" s="19" t="s">
        <v>67</v>
      </c>
      <c r="D155" s="21">
        <v>908</v>
      </c>
      <c r="E155" s="21"/>
      <c r="F155" s="21">
        <f t="shared" si="6"/>
        <v>908</v>
      </c>
      <c r="I155" s="3"/>
    </row>
    <row r="156" spans="1:9" x14ac:dyDescent="0.4">
      <c r="A156" s="18">
        <f t="shared" si="5"/>
        <v>143</v>
      </c>
      <c r="B156" s="24" t="s">
        <v>77</v>
      </c>
      <c r="C156" s="24" t="s">
        <v>61</v>
      </c>
      <c r="D156" s="25">
        <v>1935</v>
      </c>
      <c r="E156" s="21"/>
      <c r="F156" s="25">
        <f t="shared" si="6"/>
        <v>1935</v>
      </c>
      <c r="I156" s="3"/>
    </row>
    <row r="157" spans="1:9" ht="19.8" customHeight="1" x14ac:dyDescent="0.4">
      <c r="A157" s="18">
        <f t="shared" si="5"/>
        <v>144</v>
      </c>
      <c r="B157" s="22" t="s">
        <v>72</v>
      </c>
      <c r="C157" s="19" t="s">
        <v>65</v>
      </c>
      <c r="D157" s="21">
        <v>1935</v>
      </c>
      <c r="E157" s="21"/>
      <c r="F157" s="21">
        <f t="shared" si="6"/>
        <v>1935</v>
      </c>
      <c r="I157" s="3"/>
    </row>
    <row r="158" spans="1:9" x14ac:dyDescent="0.4">
      <c r="A158" s="18">
        <f t="shared" si="5"/>
        <v>145</v>
      </c>
      <c r="B158" s="19" t="s">
        <v>37</v>
      </c>
      <c r="C158" s="19" t="s">
        <v>66</v>
      </c>
      <c r="D158" s="21">
        <v>1005</v>
      </c>
      <c r="E158" s="21"/>
      <c r="F158" s="21">
        <f t="shared" si="6"/>
        <v>1005</v>
      </c>
      <c r="I158" s="3"/>
    </row>
    <row r="159" spans="1:9" x14ac:dyDescent="0.4">
      <c r="A159" s="18">
        <f t="shared" si="5"/>
        <v>146</v>
      </c>
      <c r="B159" s="19" t="s">
        <v>29</v>
      </c>
      <c r="C159" s="19" t="s">
        <v>67</v>
      </c>
      <c r="D159" s="21">
        <v>930</v>
      </c>
      <c r="E159" s="21"/>
      <c r="F159" s="21">
        <f t="shared" si="6"/>
        <v>930</v>
      </c>
      <c r="I159" s="3"/>
    </row>
    <row r="160" spans="1:9" x14ac:dyDescent="0.4">
      <c r="A160" s="18">
        <f t="shared" si="5"/>
        <v>147</v>
      </c>
      <c r="B160" s="24" t="s">
        <v>78</v>
      </c>
      <c r="C160" s="24" t="s">
        <v>61</v>
      </c>
      <c r="D160" s="25">
        <v>866</v>
      </c>
      <c r="E160" s="21"/>
      <c r="F160" s="25">
        <f t="shared" si="6"/>
        <v>866</v>
      </c>
      <c r="I160" s="3"/>
    </row>
    <row r="161" spans="1:9" ht="16.8" customHeight="1" x14ac:dyDescent="0.4">
      <c r="A161" s="18">
        <f t="shared" si="5"/>
        <v>148</v>
      </c>
      <c r="B161" s="22" t="s">
        <v>72</v>
      </c>
      <c r="C161" s="19" t="s">
        <v>65</v>
      </c>
      <c r="D161" s="21">
        <v>866</v>
      </c>
      <c r="E161" s="21"/>
      <c r="F161" s="21">
        <f t="shared" si="6"/>
        <v>866</v>
      </c>
      <c r="I161" s="3"/>
    </row>
    <row r="162" spans="1:9" x14ac:dyDescent="0.4">
      <c r="A162" s="18">
        <f t="shared" si="5"/>
        <v>149</v>
      </c>
      <c r="B162" s="19" t="s">
        <v>37</v>
      </c>
      <c r="C162" s="19" t="s">
        <v>66</v>
      </c>
      <c r="D162" s="21">
        <v>490</v>
      </c>
      <c r="E162" s="21"/>
      <c r="F162" s="21">
        <f t="shared" si="6"/>
        <v>490</v>
      </c>
      <c r="I162" s="3"/>
    </row>
    <row r="163" spans="1:9" x14ac:dyDescent="0.4">
      <c r="A163" s="18">
        <f t="shared" si="5"/>
        <v>150</v>
      </c>
      <c r="B163" s="19" t="s">
        <v>29</v>
      </c>
      <c r="C163" s="19" t="s">
        <v>67</v>
      </c>
      <c r="D163" s="21">
        <v>376</v>
      </c>
      <c r="E163" s="21"/>
      <c r="F163" s="21">
        <f t="shared" si="6"/>
        <v>376</v>
      </c>
      <c r="I163" s="3"/>
    </row>
    <row r="164" spans="1:9" x14ac:dyDescent="0.4">
      <c r="A164" s="18">
        <f t="shared" si="5"/>
        <v>151</v>
      </c>
      <c r="B164" s="24" t="s">
        <v>181</v>
      </c>
      <c r="C164" s="24" t="s">
        <v>189</v>
      </c>
      <c r="D164" s="25">
        <v>0</v>
      </c>
      <c r="E164" s="25">
        <v>-147</v>
      </c>
      <c r="F164" s="25">
        <f t="shared" si="6"/>
        <v>-147</v>
      </c>
      <c r="I164" s="3"/>
    </row>
    <row r="165" spans="1:9" x14ac:dyDescent="0.4">
      <c r="A165" s="18">
        <f t="shared" si="5"/>
        <v>152</v>
      </c>
      <c r="B165" s="33" t="s">
        <v>79</v>
      </c>
      <c r="C165" s="32" t="s">
        <v>61</v>
      </c>
      <c r="D165" s="25">
        <v>4100</v>
      </c>
      <c r="E165" s="21"/>
      <c r="F165" s="25">
        <f t="shared" si="6"/>
        <v>4100</v>
      </c>
      <c r="I165" s="3"/>
    </row>
    <row r="166" spans="1:9" x14ac:dyDescent="0.4">
      <c r="A166" s="18">
        <f t="shared" si="5"/>
        <v>153</v>
      </c>
      <c r="B166" s="24" t="s">
        <v>142</v>
      </c>
      <c r="C166" s="24" t="s">
        <v>61</v>
      </c>
      <c r="D166" s="25">
        <v>4100</v>
      </c>
      <c r="E166" s="21"/>
      <c r="F166" s="25">
        <f t="shared" si="6"/>
        <v>4100</v>
      </c>
      <c r="I166" s="3"/>
    </row>
    <row r="167" spans="1:9" x14ac:dyDescent="0.4">
      <c r="A167" s="18">
        <f t="shared" si="5"/>
        <v>154</v>
      </c>
      <c r="B167" s="19" t="s">
        <v>80</v>
      </c>
      <c r="C167" s="19" t="s">
        <v>81</v>
      </c>
      <c r="D167" s="21">
        <v>4100</v>
      </c>
      <c r="E167" s="21"/>
      <c r="F167" s="21">
        <f t="shared" si="6"/>
        <v>4100</v>
      </c>
      <c r="I167" s="3"/>
    </row>
    <row r="168" spans="1:9" x14ac:dyDescent="0.4">
      <c r="A168" s="18">
        <f t="shared" si="5"/>
        <v>155</v>
      </c>
      <c r="B168" s="24" t="s">
        <v>143</v>
      </c>
      <c r="C168" s="24" t="s">
        <v>61</v>
      </c>
      <c r="D168" s="25">
        <v>4000</v>
      </c>
      <c r="E168" s="21"/>
      <c r="F168" s="25">
        <f t="shared" si="6"/>
        <v>4000</v>
      </c>
      <c r="I168" s="3"/>
    </row>
    <row r="169" spans="1:9" x14ac:dyDescent="0.4">
      <c r="A169" s="18">
        <f t="shared" si="5"/>
        <v>156</v>
      </c>
      <c r="B169" s="24" t="s">
        <v>144</v>
      </c>
      <c r="C169" s="24" t="s">
        <v>61</v>
      </c>
      <c r="D169" s="25">
        <v>1600</v>
      </c>
      <c r="E169" s="21"/>
      <c r="F169" s="25">
        <f t="shared" si="6"/>
        <v>1600</v>
      </c>
      <c r="I169" s="3"/>
    </row>
    <row r="170" spans="1:9" x14ac:dyDescent="0.4">
      <c r="A170" s="18">
        <f t="shared" si="5"/>
        <v>157</v>
      </c>
      <c r="B170" s="19" t="s">
        <v>80</v>
      </c>
      <c r="C170" s="19" t="s">
        <v>81</v>
      </c>
      <c r="D170" s="21">
        <v>1600</v>
      </c>
      <c r="E170" s="21"/>
      <c r="F170" s="21">
        <f t="shared" si="6"/>
        <v>1600</v>
      </c>
      <c r="I170" s="3"/>
    </row>
    <row r="171" spans="1:9" x14ac:dyDescent="0.4">
      <c r="A171" s="18">
        <f t="shared" si="5"/>
        <v>158</v>
      </c>
      <c r="B171" s="24" t="s">
        <v>145</v>
      </c>
      <c r="C171" s="24" t="s">
        <v>61</v>
      </c>
      <c r="D171" s="25">
        <v>1200</v>
      </c>
      <c r="E171" s="21"/>
      <c r="F171" s="25">
        <f t="shared" si="6"/>
        <v>1200</v>
      </c>
      <c r="I171" s="3"/>
    </row>
    <row r="172" spans="1:9" x14ac:dyDescent="0.4">
      <c r="A172" s="18">
        <f t="shared" si="5"/>
        <v>159</v>
      </c>
      <c r="B172" s="19" t="s">
        <v>80</v>
      </c>
      <c r="C172" s="19" t="s">
        <v>81</v>
      </c>
      <c r="D172" s="21">
        <v>1200</v>
      </c>
      <c r="E172" s="21"/>
      <c r="F172" s="21">
        <f t="shared" si="6"/>
        <v>1200</v>
      </c>
      <c r="I172" s="3"/>
    </row>
    <row r="173" spans="1:9" x14ac:dyDescent="0.4">
      <c r="A173" s="18">
        <f t="shared" si="5"/>
        <v>160</v>
      </c>
      <c r="B173" s="24" t="s">
        <v>146</v>
      </c>
      <c r="C173" s="24" t="s">
        <v>61</v>
      </c>
      <c r="D173" s="25">
        <v>1200</v>
      </c>
      <c r="E173" s="21"/>
      <c r="F173" s="25">
        <f t="shared" si="6"/>
        <v>1200</v>
      </c>
      <c r="I173" s="3"/>
    </row>
    <row r="174" spans="1:9" x14ac:dyDescent="0.4">
      <c r="A174" s="18">
        <f t="shared" si="5"/>
        <v>161</v>
      </c>
      <c r="B174" s="19" t="s">
        <v>80</v>
      </c>
      <c r="C174" s="19" t="s">
        <v>81</v>
      </c>
      <c r="D174" s="21">
        <v>1200</v>
      </c>
      <c r="E174" s="21"/>
      <c r="F174" s="21">
        <f t="shared" si="6"/>
        <v>1200</v>
      </c>
      <c r="I174" s="3"/>
    </row>
    <row r="175" spans="1:9" x14ac:dyDescent="0.4">
      <c r="A175" s="18">
        <f t="shared" si="5"/>
        <v>162</v>
      </c>
      <c r="B175" s="27" t="s">
        <v>82</v>
      </c>
      <c r="C175" s="24" t="s">
        <v>83</v>
      </c>
      <c r="D175" s="25">
        <v>188951</v>
      </c>
      <c r="E175" s="25">
        <f>E176+E181</f>
        <v>-1177</v>
      </c>
      <c r="F175" s="25">
        <f t="shared" si="6"/>
        <v>187774</v>
      </c>
      <c r="I175" s="3"/>
    </row>
    <row r="176" spans="1:9" ht="33.6" customHeight="1" x14ac:dyDescent="0.4">
      <c r="A176" s="18">
        <f t="shared" si="5"/>
        <v>163</v>
      </c>
      <c r="B176" s="27" t="s">
        <v>84</v>
      </c>
      <c r="C176" s="24" t="s">
        <v>85</v>
      </c>
      <c r="D176" s="25">
        <v>188951</v>
      </c>
      <c r="E176" s="21"/>
      <c r="F176" s="25">
        <f t="shared" si="6"/>
        <v>188951</v>
      </c>
      <c r="I176" s="3"/>
    </row>
    <row r="177" spans="1:9" x14ac:dyDescent="0.4">
      <c r="A177" s="18">
        <f t="shared" si="5"/>
        <v>164</v>
      </c>
      <c r="B177" s="19" t="s">
        <v>37</v>
      </c>
      <c r="C177" s="19" t="s">
        <v>86</v>
      </c>
      <c r="D177" s="21">
        <v>139351</v>
      </c>
      <c r="E177" s="21"/>
      <c r="F177" s="21">
        <f t="shared" si="6"/>
        <v>139351</v>
      </c>
      <c r="I177" s="3"/>
    </row>
    <row r="178" spans="1:9" x14ac:dyDescent="0.4">
      <c r="A178" s="18">
        <f t="shared" si="5"/>
        <v>165</v>
      </c>
      <c r="B178" s="19" t="s">
        <v>29</v>
      </c>
      <c r="C178" s="19" t="s">
        <v>87</v>
      </c>
      <c r="D178" s="21">
        <v>30000</v>
      </c>
      <c r="E178" s="21"/>
      <c r="F178" s="21">
        <f t="shared" si="6"/>
        <v>30000</v>
      </c>
      <c r="I178" s="3"/>
    </row>
    <row r="179" spans="1:9" ht="22.5" customHeight="1" x14ac:dyDescent="0.4">
      <c r="A179" s="18">
        <f t="shared" si="5"/>
        <v>166</v>
      </c>
      <c r="B179" s="22" t="s">
        <v>88</v>
      </c>
      <c r="C179" s="19" t="s">
        <v>165</v>
      </c>
      <c r="D179" s="21">
        <v>18100</v>
      </c>
      <c r="E179" s="21"/>
      <c r="F179" s="21">
        <f t="shared" si="6"/>
        <v>18100</v>
      </c>
      <c r="I179" s="3"/>
    </row>
    <row r="180" spans="1:9" ht="19.2" customHeight="1" x14ac:dyDescent="0.4">
      <c r="A180" s="18">
        <f t="shared" si="5"/>
        <v>167</v>
      </c>
      <c r="B180" s="22" t="s">
        <v>118</v>
      </c>
      <c r="C180" s="23" t="s">
        <v>123</v>
      </c>
      <c r="D180" s="21">
        <v>1500</v>
      </c>
      <c r="E180" s="21"/>
      <c r="F180" s="21">
        <f t="shared" si="6"/>
        <v>1500</v>
      </c>
      <c r="I180" s="3"/>
    </row>
    <row r="181" spans="1:9" ht="16.8" customHeight="1" x14ac:dyDescent="0.4">
      <c r="A181" s="18">
        <f t="shared" si="5"/>
        <v>168</v>
      </c>
      <c r="B181" s="34" t="s">
        <v>181</v>
      </c>
      <c r="C181" s="24" t="s">
        <v>183</v>
      </c>
      <c r="D181" s="25">
        <v>0</v>
      </c>
      <c r="E181" s="25">
        <v>-1177</v>
      </c>
      <c r="F181" s="25">
        <f t="shared" si="6"/>
        <v>-1177</v>
      </c>
      <c r="I181" s="3"/>
    </row>
    <row r="182" spans="1:9" x14ac:dyDescent="0.4">
      <c r="A182" s="18">
        <f t="shared" si="5"/>
        <v>169</v>
      </c>
      <c r="B182" s="27" t="s">
        <v>124</v>
      </c>
      <c r="C182" s="24" t="s">
        <v>119</v>
      </c>
      <c r="D182" s="25">
        <v>21347.5</v>
      </c>
      <c r="E182" s="21"/>
      <c r="F182" s="25">
        <f t="shared" si="6"/>
        <v>21347.5</v>
      </c>
      <c r="I182" s="3"/>
    </row>
    <row r="183" spans="1:9" x14ac:dyDescent="0.4">
      <c r="A183" s="18">
        <f t="shared" si="5"/>
        <v>170</v>
      </c>
      <c r="B183" s="19" t="s">
        <v>120</v>
      </c>
      <c r="C183" s="19" t="s">
        <v>121</v>
      </c>
      <c r="D183" s="21">
        <v>21347.5</v>
      </c>
      <c r="E183" s="21"/>
      <c r="F183" s="21">
        <f t="shared" si="6"/>
        <v>21347.5</v>
      </c>
      <c r="I183" s="3"/>
    </row>
    <row r="184" spans="1:9" x14ac:dyDescent="0.4">
      <c r="A184" s="18">
        <f t="shared" si="5"/>
        <v>171</v>
      </c>
      <c r="B184" s="27" t="s">
        <v>152</v>
      </c>
      <c r="C184" s="24" t="s">
        <v>153</v>
      </c>
      <c r="D184" s="25">
        <v>7000</v>
      </c>
      <c r="E184" s="25">
        <f>E185+E186</f>
        <v>-24</v>
      </c>
      <c r="F184" s="25">
        <f t="shared" si="6"/>
        <v>6976</v>
      </c>
      <c r="I184" s="3"/>
    </row>
    <row r="185" spans="1:9" x14ac:dyDescent="0.4">
      <c r="A185" s="18">
        <f t="shared" si="5"/>
        <v>172</v>
      </c>
      <c r="B185" s="19" t="s">
        <v>163</v>
      </c>
      <c r="C185" s="19" t="s">
        <v>154</v>
      </c>
      <c r="D185" s="21">
        <v>7000</v>
      </c>
      <c r="E185" s="21"/>
      <c r="F185" s="21">
        <f t="shared" si="6"/>
        <v>7000</v>
      </c>
      <c r="I185" s="3"/>
    </row>
    <row r="186" spans="1:9" x14ac:dyDescent="0.4">
      <c r="A186" s="18">
        <f t="shared" si="5"/>
        <v>173</v>
      </c>
      <c r="B186" s="34" t="s">
        <v>181</v>
      </c>
      <c r="C186" s="24" t="s">
        <v>190</v>
      </c>
      <c r="D186" s="25">
        <v>0</v>
      </c>
      <c r="E186" s="25">
        <v>-24</v>
      </c>
      <c r="F186" s="25">
        <f t="shared" si="6"/>
        <v>-24</v>
      </c>
      <c r="I186" s="3"/>
    </row>
    <row r="187" spans="1:9" x14ac:dyDescent="0.4">
      <c r="A187" s="18">
        <f t="shared" si="5"/>
        <v>174</v>
      </c>
      <c r="B187" s="27" t="s">
        <v>156</v>
      </c>
      <c r="C187" s="24" t="s">
        <v>157</v>
      </c>
      <c r="D187" s="25">
        <v>7000</v>
      </c>
      <c r="E187" s="25">
        <f>E188</f>
        <v>-3000</v>
      </c>
      <c r="F187" s="25">
        <f t="shared" si="6"/>
        <v>4000</v>
      </c>
      <c r="I187" s="3"/>
    </row>
    <row r="188" spans="1:9" x14ac:dyDescent="0.4">
      <c r="A188" s="18">
        <f t="shared" si="5"/>
        <v>175</v>
      </c>
      <c r="B188" s="27" t="s">
        <v>161</v>
      </c>
      <c r="C188" s="24" t="s">
        <v>162</v>
      </c>
      <c r="D188" s="25">
        <v>7000</v>
      </c>
      <c r="E188" s="25">
        <v>-3000</v>
      </c>
      <c r="F188" s="25">
        <f t="shared" si="6"/>
        <v>4000</v>
      </c>
      <c r="I188" s="3"/>
    </row>
    <row r="189" spans="1:9" x14ac:dyDescent="0.4">
      <c r="A189" s="18">
        <f t="shared" si="5"/>
        <v>176</v>
      </c>
      <c r="B189" s="27" t="s">
        <v>178</v>
      </c>
      <c r="C189" s="24" t="s">
        <v>179</v>
      </c>
      <c r="D189" s="25">
        <v>1243</v>
      </c>
      <c r="E189" s="21"/>
      <c r="F189" s="25">
        <f t="shared" si="6"/>
        <v>1243</v>
      </c>
      <c r="I189" s="3"/>
    </row>
    <row r="190" spans="1:9" x14ac:dyDescent="0.4">
      <c r="A190" s="18">
        <f t="shared" si="5"/>
        <v>177</v>
      </c>
      <c r="B190" s="19" t="s">
        <v>29</v>
      </c>
      <c r="C190" s="19" t="s">
        <v>180</v>
      </c>
      <c r="D190" s="21">
        <v>1243</v>
      </c>
      <c r="E190" s="21"/>
      <c r="F190" s="21">
        <f t="shared" si="6"/>
        <v>1243</v>
      </c>
      <c r="I190" s="3"/>
    </row>
    <row r="191" spans="1:9" x14ac:dyDescent="0.4">
      <c r="A191" s="18">
        <f t="shared" si="5"/>
        <v>178</v>
      </c>
      <c r="B191" s="24" t="s">
        <v>89</v>
      </c>
      <c r="C191" s="24" t="s">
        <v>90</v>
      </c>
      <c r="D191" s="25">
        <v>60000</v>
      </c>
      <c r="E191" s="25">
        <f>E192+E194</f>
        <v>2932</v>
      </c>
      <c r="F191" s="25">
        <f t="shared" si="6"/>
        <v>62932</v>
      </c>
      <c r="I191" s="3"/>
    </row>
    <row r="192" spans="1:9" x14ac:dyDescent="0.4">
      <c r="A192" s="18">
        <f t="shared" si="5"/>
        <v>179</v>
      </c>
      <c r="B192" s="24" t="s">
        <v>111</v>
      </c>
      <c r="C192" s="24" t="s">
        <v>90</v>
      </c>
      <c r="D192" s="25">
        <v>60000</v>
      </c>
      <c r="E192" s="21">
        <f>E193</f>
        <v>3000</v>
      </c>
      <c r="F192" s="25">
        <f t="shared" si="6"/>
        <v>63000</v>
      </c>
      <c r="I192" s="3"/>
    </row>
    <row r="193" spans="1:9" x14ac:dyDescent="0.4">
      <c r="A193" s="18">
        <f t="shared" si="5"/>
        <v>180</v>
      </c>
      <c r="B193" s="19" t="s">
        <v>29</v>
      </c>
      <c r="C193" s="19" t="s">
        <v>112</v>
      </c>
      <c r="D193" s="21">
        <v>60000</v>
      </c>
      <c r="E193" s="21">
        <v>3000</v>
      </c>
      <c r="F193" s="21">
        <f t="shared" si="6"/>
        <v>63000</v>
      </c>
      <c r="I193" s="3"/>
    </row>
    <row r="194" spans="1:9" x14ac:dyDescent="0.4">
      <c r="A194" s="18">
        <f t="shared" si="5"/>
        <v>181</v>
      </c>
      <c r="B194" s="34" t="s">
        <v>181</v>
      </c>
      <c r="C194" s="24" t="s">
        <v>191</v>
      </c>
      <c r="D194" s="25">
        <v>0</v>
      </c>
      <c r="E194" s="25">
        <v>-68</v>
      </c>
      <c r="F194" s="25">
        <f t="shared" si="6"/>
        <v>-68</v>
      </c>
      <c r="I194" s="3"/>
    </row>
    <row r="195" spans="1:9" ht="32.4" x14ac:dyDescent="0.4">
      <c r="A195" s="18">
        <f t="shared" si="5"/>
        <v>182</v>
      </c>
      <c r="B195" s="27" t="s">
        <v>169</v>
      </c>
      <c r="C195" s="35" t="s">
        <v>168</v>
      </c>
      <c r="D195" s="25">
        <v>30200</v>
      </c>
      <c r="E195" s="21"/>
      <c r="F195" s="25">
        <f t="shared" si="6"/>
        <v>30200</v>
      </c>
      <c r="I195" s="3"/>
    </row>
    <row r="196" spans="1:9" x14ac:dyDescent="0.4">
      <c r="A196" s="18">
        <f t="shared" si="5"/>
        <v>183</v>
      </c>
      <c r="B196" s="36" t="s">
        <v>166</v>
      </c>
      <c r="C196" s="36" t="s">
        <v>167</v>
      </c>
      <c r="D196" s="21">
        <v>200</v>
      </c>
      <c r="E196" s="21"/>
      <c r="F196" s="21">
        <f t="shared" si="6"/>
        <v>200</v>
      </c>
      <c r="I196" s="3"/>
    </row>
    <row r="197" spans="1:9" x14ac:dyDescent="0.4">
      <c r="A197" s="18">
        <f t="shared" si="5"/>
        <v>184</v>
      </c>
      <c r="B197" s="27" t="s">
        <v>151</v>
      </c>
      <c r="C197" s="19" t="s">
        <v>170</v>
      </c>
      <c r="D197" s="21">
        <v>30000</v>
      </c>
      <c r="E197" s="21"/>
      <c r="F197" s="21">
        <f t="shared" si="6"/>
        <v>30000</v>
      </c>
      <c r="I197" s="3"/>
    </row>
    <row r="198" spans="1:9" x14ac:dyDescent="0.4">
      <c r="A198" s="53"/>
      <c r="B198" s="54"/>
      <c r="C198" s="55"/>
      <c r="D198" s="56"/>
      <c r="E198" s="56"/>
      <c r="F198" s="56"/>
      <c r="I198" s="3"/>
    </row>
    <row r="199" spans="1:9" x14ac:dyDescent="0.4">
      <c r="A199" s="53"/>
      <c r="B199" s="54"/>
      <c r="C199" s="55"/>
      <c r="D199" s="56"/>
      <c r="E199" s="56"/>
      <c r="F199" s="56"/>
      <c r="I199" s="3"/>
    </row>
    <row r="200" spans="1:9" ht="16.8" x14ac:dyDescent="0.4">
      <c r="A200" s="37"/>
      <c r="B200" s="57"/>
      <c r="C200" s="44" t="s">
        <v>171</v>
      </c>
      <c r="D200" s="44"/>
      <c r="E200" s="44"/>
    </row>
    <row r="201" spans="1:9" ht="16.8" x14ac:dyDescent="0.4">
      <c r="A201" s="37"/>
      <c r="B201" s="57" t="s">
        <v>140</v>
      </c>
      <c r="C201" s="44" t="s">
        <v>172</v>
      </c>
      <c r="D201" s="44"/>
      <c r="E201" s="44"/>
    </row>
    <row r="202" spans="1:9" ht="16.8" x14ac:dyDescent="0.4">
      <c r="A202" s="37"/>
      <c r="B202" s="57" t="s">
        <v>141</v>
      </c>
      <c r="C202" s="44" t="s">
        <v>173</v>
      </c>
      <c r="D202" s="44"/>
      <c r="E202" s="44"/>
    </row>
    <row r="203" spans="1:9" x14ac:dyDescent="0.4">
      <c r="A203" s="39"/>
      <c r="B203" s="39"/>
      <c r="C203" s="39"/>
    </row>
    <row r="204" spans="1:9" x14ac:dyDescent="0.4">
      <c r="A204" s="39"/>
      <c r="B204" s="5"/>
      <c r="C204" s="38"/>
    </row>
    <row r="205" spans="1:9" x14ac:dyDescent="0.4">
      <c r="A205" s="39"/>
      <c r="B205" s="40"/>
      <c r="C205" s="40"/>
    </row>
    <row r="206" spans="1:9" x14ac:dyDescent="0.4">
      <c r="A206" s="39"/>
      <c r="B206" s="5"/>
      <c r="C206" s="4"/>
      <c r="D206" s="4"/>
    </row>
  </sheetData>
  <mergeCells count="19">
    <mergeCell ref="A1:F1"/>
    <mergeCell ref="C200:E200"/>
    <mergeCell ref="C202:E202"/>
    <mergeCell ref="D3:F3"/>
    <mergeCell ref="D2:F2"/>
    <mergeCell ref="C206:D206"/>
    <mergeCell ref="B205:C205"/>
    <mergeCell ref="D10:D13"/>
    <mergeCell ref="C10:C13"/>
    <mergeCell ref="A2:B2"/>
    <mergeCell ref="A3:B3"/>
    <mergeCell ref="A4:B4"/>
    <mergeCell ref="A10:A13"/>
    <mergeCell ref="B10:B13"/>
    <mergeCell ref="C201:E201"/>
    <mergeCell ref="B6:F6"/>
    <mergeCell ref="B7:F7"/>
    <mergeCell ref="E10:E13"/>
    <mergeCell ref="F10:F13"/>
  </mergeCells>
  <phoneticPr fontId="0" type="noConversion"/>
  <pageMargins left="0.82755905511811001" right="3.5433070866141697E-2" top="0.05" bottom="0.35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2025-07-23T06:58:31Z</cp:lastPrinted>
  <dcterms:created xsi:type="dcterms:W3CDTF">2011-02-07T14:42:14Z</dcterms:created>
  <dcterms:modified xsi:type="dcterms:W3CDTF">2025-07-23T06:59:34Z</dcterms:modified>
</cp:coreProperties>
</file>