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2\13_sedinta_ordinara_27_iulie_2022\hotarari_alb_negru\"/>
    </mc:Choice>
  </mc:AlternateContent>
  <xr:revisionPtr revIDLastSave="0" documentId="13_ncr:1_{A6F8BEAA-7E4C-445C-8828-C8ACA71CE88D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heet2" sheetId="2" r:id="rId1"/>
    <sheet name="Sheet1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3" i="2" l="1"/>
  <c r="E50" i="2"/>
  <c r="E54" i="2"/>
  <c r="E62" i="2"/>
  <c r="E58" i="2"/>
  <c r="E254" i="2"/>
  <c r="E253" i="2" s="1"/>
  <c r="E134" i="2"/>
  <c r="E98" i="2" s="1"/>
  <c r="E97" i="2" s="1"/>
  <c r="E59" i="2"/>
  <c r="E57" i="2"/>
  <c r="E61" i="2"/>
  <c r="E158" i="2"/>
  <c r="E156" i="2" s="1"/>
  <c r="E66" i="2"/>
  <c r="E65" i="2" s="1"/>
  <c r="E242" i="2"/>
  <c r="E234" i="2"/>
  <c r="E233" i="2" s="1"/>
  <c r="E251" i="2"/>
  <c r="F251" i="2" s="1"/>
  <c r="F252" i="2"/>
  <c r="F250" i="2"/>
  <c r="F249" i="2"/>
  <c r="F228" i="2"/>
  <c r="F226" i="2"/>
  <c r="F222" i="2"/>
  <c r="F225" i="2"/>
  <c r="F227" i="2"/>
  <c r="F229" i="2"/>
  <c r="F221" i="2"/>
  <c r="F194" i="2"/>
  <c r="F127" i="2"/>
  <c r="F22" i="2"/>
  <c r="F245" i="2"/>
  <c r="F15" i="2"/>
  <c r="F83" i="2"/>
  <c r="F209" i="2"/>
  <c r="F160" i="2"/>
  <c r="F93" i="2"/>
  <c r="F44" i="2"/>
  <c r="E52" i="2" l="1"/>
  <c r="F223" i="2"/>
  <c r="F224" i="2"/>
  <c r="F242" i="2"/>
  <c r="F81" i="2"/>
  <c r="F80" i="2"/>
  <c r="F39" i="2"/>
  <c r="F42" i="2"/>
  <c r="F37" i="2"/>
  <c r="F36" i="2"/>
  <c r="F79" i="2" l="1"/>
  <c r="F41" i="2" l="1"/>
  <c r="F89" i="2"/>
  <c r="F133" i="2"/>
  <c r="F117" i="2"/>
  <c r="F116" i="2"/>
  <c r="F236" i="2"/>
  <c r="F237" i="2"/>
  <c r="F238" i="2"/>
  <c r="F239" i="2"/>
  <c r="F240" i="2"/>
  <c r="F241" i="2"/>
  <c r="F243" i="2"/>
  <c r="F244" i="2"/>
  <c r="F247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2" i="2"/>
  <c r="F220" i="2"/>
  <c r="F230" i="2"/>
  <c r="F231" i="2"/>
  <c r="F232" i="2"/>
  <c r="F235" i="2"/>
  <c r="F177" i="2"/>
  <c r="F178" i="2"/>
  <c r="F181" i="2"/>
  <c r="F182" i="2"/>
  <c r="F183" i="2"/>
  <c r="F186" i="2"/>
  <c r="F187" i="2"/>
  <c r="F188" i="2"/>
  <c r="F189" i="2"/>
  <c r="F192" i="2"/>
  <c r="F193" i="2"/>
  <c r="F197" i="2"/>
  <c r="F198" i="2"/>
  <c r="F201" i="2"/>
  <c r="F202" i="2"/>
  <c r="F203" i="2"/>
  <c r="F204" i="2"/>
  <c r="F207" i="2"/>
  <c r="F208" i="2"/>
  <c r="F212" i="2"/>
  <c r="F213" i="2"/>
  <c r="F216" i="2"/>
  <c r="F217" i="2"/>
  <c r="F161" i="2"/>
  <c r="F162" i="2"/>
  <c r="F163" i="2"/>
  <c r="F164" i="2"/>
  <c r="F165" i="2"/>
  <c r="F166" i="2"/>
  <c r="F171" i="2"/>
  <c r="F172" i="2"/>
  <c r="F173" i="2"/>
  <c r="F176" i="2"/>
  <c r="F139" i="2"/>
  <c r="F140" i="2"/>
  <c r="F143" i="2"/>
  <c r="F144" i="2"/>
  <c r="F145" i="2"/>
  <c r="F147" i="2"/>
  <c r="F149" i="2"/>
  <c r="F150" i="2"/>
  <c r="F151" i="2"/>
  <c r="F152" i="2"/>
  <c r="F153" i="2"/>
  <c r="F154" i="2"/>
  <c r="F155" i="2"/>
  <c r="F157" i="2"/>
  <c r="F159" i="2"/>
  <c r="F124" i="2"/>
  <c r="F125" i="2"/>
  <c r="F126" i="2"/>
  <c r="F129" i="2"/>
  <c r="F130" i="2"/>
  <c r="F131" i="2"/>
  <c r="F132" i="2"/>
  <c r="F135" i="2"/>
  <c r="F136" i="2"/>
  <c r="F137" i="2"/>
  <c r="F35" i="2"/>
  <c r="F38" i="2"/>
  <c r="F40" i="2"/>
  <c r="F43" i="2"/>
  <c r="F45" i="2"/>
  <c r="F47" i="2"/>
  <c r="F48" i="2"/>
  <c r="F49" i="2"/>
  <c r="F51" i="2"/>
  <c r="F67" i="2"/>
  <c r="F68" i="2"/>
  <c r="F69" i="2"/>
  <c r="F70" i="2"/>
  <c r="F74" i="2"/>
  <c r="F75" i="2"/>
  <c r="F76" i="2"/>
  <c r="F78" i="2"/>
  <c r="F82" i="2"/>
  <c r="F85" i="2"/>
  <c r="F87" i="2"/>
  <c r="F88" i="2"/>
  <c r="F92" i="2"/>
  <c r="F96" i="2"/>
  <c r="F100" i="2"/>
  <c r="F101" i="2"/>
  <c r="F102" i="2"/>
  <c r="F103" i="2"/>
  <c r="F105" i="2"/>
  <c r="F106" i="2"/>
  <c r="F107" i="2"/>
  <c r="F109" i="2"/>
  <c r="F110" i="2"/>
  <c r="F111" i="2"/>
  <c r="F113" i="2"/>
  <c r="F114" i="2"/>
  <c r="F115" i="2"/>
  <c r="F119" i="2"/>
  <c r="F120" i="2"/>
  <c r="F121" i="2"/>
  <c r="F122" i="2"/>
  <c r="F13" i="2"/>
  <c r="F14" i="2"/>
  <c r="F18" i="2"/>
  <c r="F19" i="2"/>
  <c r="F20" i="2"/>
  <c r="F21" i="2"/>
  <c r="F23" i="2"/>
  <c r="F24" i="2"/>
  <c r="F25" i="2"/>
  <c r="F26" i="2"/>
  <c r="F27" i="2"/>
  <c r="F28" i="2"/>
  <c r="F29" i="2"/>
  <c r="F30" i="2"/>
  <c r="F31" i="2"/>
  <c r="F32" i="2"/>
  <c r="F33" i="2"/>
  <c r="F34" i="2"/>
  <c r="F12" i="2"/>
  <c r="F73" i="2"/>
  <c r="F206" i="2" l="1"/>
  <c r="F156" i="2"/>
  <c r="F248" i="2"/>
  <c r="F63" i="2"/>
  <c r="F108" i="2"/>
  <c r="F200" i="2"/>
  <c r="F60" i="2"/>
  <c r="F118" i="2"/>
  <c r="F128" i="2"/>
  <c r="F191" i="2"/>
  <c r="F123" i="2"/>
  <c r="F99" i="2"/>
  <c r="F59" i="2"/>
  <c r="F61" i="2"/>
  <c r="F138" i="2"/>
  <c r="F134" i="2"/>
  <c r="F86" i="2"/>
  <c r="F62" i="2"/>
  <c r="F104" i="2"/>
  <c r="F142" i="2"/>
  <c r="F170" i="2"/>
  <c r="F77" i="2"/>
  <c r="F185" i="2"/>
  <c r="F112" i="2"/>
  <c r="F54" i="2"/>
  <c r="F158" i="2"/>
  <c r="F196" i="2"/>
  <c r="F17" i="2"/>
  <c r="F16" i="2"/>
  <c r="F56" i="2"/>
  <c r="F53" i="2" l="1"/>
  <c r="F50" i="2" l="1"/>
  <c r="F46" i="2" l="1"/>
  <c r="F64" i="2"/>
  <c r="F58" i="2"/>
  <c r="F57" i="2"/>
  <c r="F55" i="2"/>
  <c r="F271" i="2" l="1"/>
  <c r="F246" i="2"/>
  <c r="F205" i="2"/>
  <c r="F199" i="2"/>
  <c r="F195" i="2"/>
  <c r="F190" i="2"/>
  <c r="F184" i="2"/>
  <c r="F148" i="2"/>
  <c r="F146" i="2"/>
  <c r="F84" i="2"/>
  <c r="F71" i="2" l="1"/>
  <c r="F72" i="2"/>
  <c r="F169" i="2"/>
  <c r="F66" i="2"/>
  <c r="F179" i="2"/>
  <c r="F180" i="2"/>
  <c r="F233" i="2"/>
  <c r="F234" i="2"/>
  <c r="F214" i="2"/>
  <c r="F215" i="2"/>
  <c r="F210" i="2"/>
  <c r="F211" i="2"/>
  <c r="F94" i="2"/>
  <c r="F95" i="2"/>
  <c r="F174" i="2"/>
  <c r="F175" i="2"/>
  <c r="F218" i="2"/>
  <c r="F219" i="2"/>
  <c r="F90" i="2"/>
  <c r="F91" i="2"/>
  <c r="F253" i="2"/>
  <c r="F254" i="2"/>
  <c r="F65" i="2" l="1"/>
  <c r="F98" i="2"/>
  <c r="F97" i="2" l="1"/>
  <c r="F168" i="2"/>
  <c r="A13" i="2"/>
  <c r="A14" i="2" l="1"/>
  <c r="A15" i="2" s="1"/>
  <c r="A16" i="2" s="1"/>
  <c r="A17" i="2" s="1"/>
  <c r="A18" i="2" s="1"/>
  <c r="A19" i="2" s="1"/>
  <c r="A20" i="2" s="1"/>
  <c r="F167" i="2"/>
  <c r="F52" i="2"/>
  <c r="A21" i="2" l="1"/>
  <c r="A22" i="2" l="1"/>
  <c r="A23" i="2" s="1"/>
  <c r="A24" i="2" s="1"/>
  <c r="A25" i="2" s="1"/>
  <c r="A26" i="2" s="1"/>
  <c r="A27" i="2" s="1"/>
  <c r="A28" i="2" l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l="1"/>
  <c r="A43" i="2" s="1"/>
  <c r="A44" i="2" l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l="1"/>
  <c r="A78" i="2" s="1"/>
  <c r="A79" i="2" s="1"/>
  <c r="A80" i="2" s="1"/>
  <c r="A81" i="2" s="1"/>
  <c r="A82" i="2" s="1"/>
  <c r="A83" i="2" s="1"/>
  <c r="A84" i="2" s="1"/>
  <c r="A85" i="2" s="1"/>
  <c r="A86" i="2" l="1"/>
  <c r="A87" i="2" s="1"/>
  <c r="A88" i="2" s="1"/>
  <c r="A89" i="2" l="1"/>
  <c r="A90" i="2" s="1"/>
  <c r="A91" i="2" s="1"/>
  <c r="A92" i="2" l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l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l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l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l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l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l="1"/>
  <c r="A249" i="2" s="1"/>
  <c r="A250" i="2" l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</calcChain>
</file>

<file path=xl/sharedStrings.xml><?xml version="1.0" encoding="utf-8"?>
<sst xmlns="http://schemas.openxmlformats.org/spreadsheetml/2006/main" count="526" uniqueCount="280">
  <si>
    <t>Nr.
crt.</t>
  </si>
  <si>
    <t>Indicatori/Ordonatori de credite</t>
  </si>
  <si>
    <t>Cod</t>
  </si>
  <si>
    <t>Impozit pe profit</t>
  </si>
  <si>
    <t>01 02</t>
  </si>
  <si>
    <t>Cote defalcate din impozitul pe venit</t>
  </si>
  <si>
    <t>04 02 01</t>
  </si>
  <si>
    <t>04 02 04</t>
  </si>
  <si>
    <t>Sume defalcate din TVA total, din care:</t>
  </si>
  <si>
    <t>11 02</t>
  </si>
  <si>
    <t>11 02 01</t>
  </si>
  <si>
    <t>Sume defalcate din TVA pt drumuri judetene</t>
  </si>
  <si>
    <t>11 02 05</t>
  </si>
  <si>
    <t>Taxe pe utilizarea bunurilor</t>
  </si>
  <si>
    <t>16 02</t>
  </si>
  <si>
    <t>Venituri din proprietate</t>
  </si>
  <si>
    <t>30 02</t>
  </si>
  <si>
    <t>Amenzi, penalizări şi confiscări</t>
  </si>
  <si>
    <t>35 02</t>
  </si>
  <si>
    <t>Diverse venituri</t>
  </si>
  <si>
    <t>Finanţarea drepturilor acordate persoanelor cu handicap</t>
  </si>
  <si>
    <t>42 02 21</t>
  </si>
  <si>
    <t>TOTAL VENITURI</t>
  </si>
  <si>
    <t>Cap 51.02 AUTORITĂŢI PUBLICE</t>
  </si>
  <si>
    <t>51 02</t>
  </si>
  <si>
    <t xml:space="preserve"> Autorităţi Executive</t>
  </si>
  <si>
    <t>Chelt de personal</t>
  </si>
  <si>
    <t>Bunuri şi servicii</t>
  </si>
  <si>
    <t>Cheltuieli de capital</t>
  </si>
  <si>
    <t>Cap 54.02 ALTE SERVICII PUBLICE GENERALE</t>
  </si>
  <si>
    <t>54 02</t>
  </si>
  <si>
    <t>Direcţia Judeţeană Evidenţa Persoanelor</t>
  </si>
  <si>
    <t>54.02</t>
  </si>
  <si>
    <t>Transferuri între unit.ale adm. publice, din care:</t>
  </si>
  <si>
    <t>54.02.51</t>
  </si>
  <si>
    <t>Cheltuieli de personal</t>
  </si>
  <si>
    <t>54.02.10</t>
  </si>
  <si>
    <t>54.02.20</t>
  </si>
  <si>
    <t>Serviciul Public Salvamont</t>
  </si>
  <si>
    <t>54 02 10</t>
  </si>
  <si>
    <t>Bunuri si servicii</t>
  </si>
  <si>
    <t>54 02 20</t>
  </si>
  <si>
    <t>54.02.70</t>
  </si>
  <si>
    <t>Consiliul Judeţean</t>
  </si>
  <si>
    <t>Cap 60.02 APĂRARE NAŢIONALĂ</t>
  </si>
  <si>
    <t>60 02</t>
  </si>
  <si>
    <t>Centrul Militar Zonal</t>
  </si>
  <si>
    <t xml:space="preserve">60 02 20 </t>
  </si>
  <si>
    <t>61 02</t>
  </si>
  <si>
    <t>INSPECTORATUL PENTRU SITUAŢII DE URGENŢĂ</t>
  </si>
  <si>
    <t>61 02 20</t>
  </si>
  <si>
    <t>Cap 65.02 ÎNVĂŢĂMÂNT</t>
  </si>
  <si>
    <t>65 02</t>
  </si>
  <si>
    <t xml:space="preserve">65 02 </t>
  </si>
  <si>
    <t>65 02 20</t>
  </si>
  <si>
    <t xml:space="preserve">Bunuri şi servicii </t>
  </si>
  <si>
    <t>Centrul Judeţean de Resurse şi Asistenţă Educaţională</t>
  </si>
  <si>
    <t>Asistenţă socială</t>
  </si>
  <si>
    <t>65 02 57</t>
  </si>
  <si>
    <t>Cap 66 02 SĂNĂTATE</t>
  </si>
  <si>
    <t>66 02</t>
  </si>
  <si>
    <t>Spitale- total, din care:</t>
  </si>
  <si>
    <t>Cap.67 02 CULTURA, RECREERE, RELIGIE</t>
  </si>
  <si>
    <t>67 02</t>
  </si>
  <si>
    <t>Cap.67 02 CULTURA</t>
  </si>
  <si>
    <t>Filarmonica de Stat Transilvania</t>
  </si>
  <si>
    <t>Transferuri între unităţi ale admin.publice,din care:</t>
  </si>
  <si>
    <t>67 02 51</t>
  </si>
  <si>
    <t>67 02 10</t>
  </si>
  <si>
    <t>67 02 20</t>
  </si>
  <si>
    <t>Teatrul de Păpuşi "Puck"</t>
  </si>
  <si>
    <t xml:space="preserve">67 02 10 </t>
  </si>
  <si>
    <t>Muzeul de Artă</t>
  </si>
  <si>
    <t>Muzeul Etnografic al Transilvaniei</t>
  </si>
  <si>
    <t>Transferuri între unităţi ale admin.publice, din care:</t>
  </si>
  <si>
    <t>67.02.70</t>
  </si>
  <si>
    <t>Muzeul Memorial"Octavian Goga" Ciucea</t>
  </si>
  <si>
    <t>Şcoala de Artă "Tudor Jarda"</t>
  </si>
  <si>
    <t>Biblioteca Judeţeană "O.Goga"</t>
  </si>
  <si>
    <t>Centrul pt. Conservarea şi Promov.Tradiţiei Populare</t>
  </si>
  <si>
    <t>Revista de cultură "TRIBUNA"</t>
  </si>
  <si>
    <t>Revista de cultură "MÜVELÖDÉS"</t>
  </si>
  <si>
    <t>67 02 70</t>
  </si>
  <si>
    <t>Cap.67 02 RELIGIE</t>
  </si>
  <si>
    <t>Culte - contribuţii ptr. plata personal neclerical</t>
  </si>
  <si>
    <t>Alte cheltuieli</t>
  </si>
  <si>
    <t>67 02 59</t>
  </si>
  <si>
    <t>Cap 68 02 -ASIGURĂRI ŞI ASISTENŢĂ SOCIALĂ</t>
  </si>
  <si>
    <t>68 02</t>
  </si>
  <si>
    <t xml:space="preserve">Direcţia Generală de Asistenţă Socială şi Protecţia Copilului </t>
  </si>
  <si>
    <t xml:space="preserve">68 02 </t>
  </si>
  <si>
    <t>68 02 10</t>
  </si>
  <si>
    <t>68 02 20</t>
  </si>
  <si>
    <t>Transferuri între unităţi ale administraţiei publice</t>
  </si>
  <si>
    <t>68.02.70</t>
  </si>
  <si>
    <t>Cap 70 02 SERVICII ŞI DEZVOLTARE PUBLICĂ</t>
  </si>
  <si>
    <t>70 02</t>
  </si>
  <si>
    <t>70.02.70</t>
  </si>
  <si>
    <t>Cap 80 02 ACŢIUNI GENERALE ECONOMICE</t>
  </si>
  <si>
    <t>80 02</t>
  </si>
  <si>
    <t>Cap 84 02 TRANSPORTURI</t>
  </si>
  <si>
    <t>84 02</t>
  </si>
  <si>
    <t>Cap 61.02 ORDINE PUBLICĂ ŞI SIGURANTA NAŢIONALĂ</t>
  </si>
  <si>
    <t>Cap 74 02 PROTECŢIA MEDIULUI</t>
  </si>
  <si>
    <t>74 02</t>
  </si>
  <si>
    <t>65 02 70</t>
  </si>
  <si>
    <t>Cheltuieli de capital-Spitale</t>
  </si>
  <si>
    <t>mii lei</t>
  </si>
  <si>
    <t>Şcoala Gimnazială Specială Pt.Deficienţi de Auz Kozmutza Flora</t>
  </si>
  <si>
    <t>Liceul Tehnologic Special pentru Deficienţi de Auz</t>
  </si>
  <si>
    <t>Liceul Special pentru Deficienţi de Vedere</t>
  </si>
  <si>
    <t>Şcoala Gimnazială Specială Transilvania- Baciu</t>
  </si>
  <si>
    <t xml:space="preserve">Şcoala Gimnazială Specială Centru de Resurse şi Documentare în Ed.Incluzivă/integrată  </t>
  </si>
  <si>
    <t xml:space="preserve">Şcoala Gimnazială Specială Huedin </t>
  </si>
  <si>
    <t>Gradiniţa Specială Cluj-Napoca</t>
  </si>
  <si>
    <t xml:space="preserve">Total şcoli, din care: </t>
  </si>
  <si>
    <t>66 02 51D</t>
  </si>
  <si>
    <t xml:space="preserve">Alte transferuri </t>
  </si>
  <si>
    <t>68 02 51 F</t>
  </si>
  <si>
    <t>55 F</t>
  </si>
  <si>
    <t>51 F</t>
  </si>
  <si>
    <t>51 D</t>
  </si>
  <si>
    <t>CJC- cheltuieli de capital</t>
  </si>
  <si>
    <t>80 02 70</t>
  </si>
  <si>
    <t>STPS</t>
  </si>
  <si>
    <t xml:space="preserve"> CJC- D. A. D. P. P.</t>
  </si>
  <si>
    <t>84 02 20</t>
  </si>
  <si>
    <t>33 02</t>
  </si>
  <si>
    <t>Venituri din prestări de servicii şi alte activităţi</t>
  </si>
  <si>
    <t>74 02 58</t>
  </si>
  <si>
    <t>Proiecte FEN 2014-2020</t>
  </si>
  <si>
    <t>Sume defalcate din TVA pt cămine persoane vârstnice</t>
  </si>
  <si>
    <t>TOTAL CHELTUIELI, din care:</t>
  </si>
  <si>
    <t>Asistență socială</t>
  </si>
  <si>
    <t>84 02  30</t>
  </si>
  <si>
    <t>Dobanzi</t>
  </si>
  <si>
    <t>Programul pentru școli al României</t>
  </si>
  <si>
    <t>Drepturile copiilor cu CES care frecventează învățământul special</t>
  </si>
  <si>
    <t>67 02 58</t>
  </si>
  <si>
    <t>84 02 58</t>
  </si>
  <si>
    <t>ATOP</t>
  </si>
  <si>
    <t>Cap.87.02 Alte actiuni economice</t>
  </si>
  <si>
    <t>87 02</t>
  </si>
  <si>
    <t>87 02 58</t>
  </si>
  <si>
    <t>Sume aloc. din cote def. din imp.venit pt echilibrarea bugetelor locale</t>
  </si>
  <si>
    <t>Sume aferente persoanelor cu handicap neîncadrate</t>
  </si>
  <si>
    <t>70 02 55F</t>
  </si>
  <si>
    <t>68 02 59</t>
  </si>
  <si>
    <t>84 02 70</t>
  </si>
  <si>
    <t>65 02 58</t>
  </si>
  <si>
    <t>Liceul Tehnologic Special Dej</t>
  </si>
  <si>
    <t>66.02.58</t>
  </si>
  <si>
    <t xml:space="preserve">Sume defalcate din TVA pt. învăţământ special </t>
  </si>
  <si>
    <t>Sume defalcate din TVA pt. personalul neclerical</t>
  </si>
  <si>
    <t>Fond de rezervă - Fond II D</t>
  </si>
  <si>
    <t>36 02 50</t>
  </si>
  <si>
    <t xml:space="preserve">Alte venituri </t>
  </si>
  <si>
    <t>Proiect FEN-Creșterea eficienței energetice a clădirilor cantină și internat din cadrul Liceului Tehnologic Special SAMUS (POR 2014-2020)</t>
  </si>
  <si>
    <t>Proiect FEN-Creșterea eficienței energetice a clădirilor școală, atelier și sala de sport cu baza de recuperare din cadrul Liceului Tehnologic Special SAMUS (POR 2014-2020)</t>
  </si>
  <si>
    <t>Proiect FEN Școala Specială Centru de Resurse și Documentare în Educația Incluzivă/Integrată</t>
  </si>
  <si>
    <t>Proiect FEN Școala Gimnazială Specială Huedin</t>
  </si>
  <si>
    <t>Proiect FEN Școala Gimnazială Specială pentru Deficienți de Auz Kozmutza  Flora</t>
  </si>
  <si>
    <t>Proiect FEN Centrul Școlar pentru Educație Incluzivă</t>
  </si>
  <si>
    <t>CJC-Proiect Creșterea eficienței energetice la clădirile Secției Pediatrie II, Corpurile C1 ȘI C2 din cadrul Spitalului Clinic de Urgență pentru Copii Cluj-Napoca (POR 2014-2020)</t>
  </si>
  <si>
    <t xml:space="preserve">CJC Proiect FEN - "Restaurarea, conservarea și punerea în valoare a Ansamblului Monument Istoric Castel Banffy", Sat Răscruci, Comuna Bonțida, Județul Cluj (POR 2014-2020)  </t>
  </si>
  <si>
    <t>Proiect FEN - "Fazarea proiectului Sistem de management integrat al deşeurilor în Judeţul Cluj" (POIM 2014-2020) FC 5803</t>
  </si>
  <si>
    <t>Îmbunătățirea infrastructurii rutiere de importanță regională - Traseu Regional Transilvania Nord, Drumul Apuseni, prin modernizarea DJ108K (limita jud.Bihor - Baraj Drăgan) de la km. 26+455 la km. 29+495 și DJ 764B (baraj Drăgan - intersecție DN1) de la km. 0+000 la km. 22+164,500 (POR 2014-2020)</t>
  </si>
  <si>
    <t>Îmbunătățirea infrastructurii rutiere de importanță regională -Traseu Regional Transilvania Nord, Drumul Bistriței, prin modernizarea DJ172A (km. 33+000 - km. 39+452), DJ 161G (km. 0+000 la km. 18+406) și DJ 161 (intersecția DN16) - Gădălin - Bonțida - DN 1C (km. 0+000 la km. 16+933,100) (POR 2014-2020)</t>
  </si>
  <si>
    <t xml:space="preserve">Proiect FEN-TEAM-UP Progres în calitatea îngrijirii alternative a copiilor (FSE 5802-POCU) </t>
  </si>
  <si>
    <t>68.02.58</t>
  </si>
  <si>
    <t>Județul Cluj - SMART Territory</t>
  </si>
  <si>
    <t>66 02 58</t>
  </si>
  <si>
    <t>Proiect FEN-Venus-Împreună pentru o viață în siguranță</t>
  </si>
  <si>
    <t>51.02.20</t>
  </si>
  <si>
    <t>51.02.10</t>
  </si>
  <si>
    <t xml:space="preserve">51.02.59 </t>
  </si>
  <si>
    <t>51.02.70</t>
  </si>
  <si>
    <t xml:space="preserve">Sume defalcate din TVA pt. sustinerea sistemului de protecție a copilului </t>
  </si>
  <si>
    <t>Sume defalcate din TVA pt. finantarea centrelor publice pt. persoane adulte cu handicap</t>
  </si>
  <si>
    <t>36 02 06</t>
  </si>
  <si>
    <t xml:space="preserve">CJC-Extinderea si modernizarea Ambulatoriului Clinic Psihiatrie Pediatrică din cadrul Spitalului Clinic de Urgență pentru Copii Cluj-Napoca </t>
  </si>
  <si>
    <t>Dotare UPU Spitalul Clinic de Urgență pentru Copii Cluj</t>
  </si>
  <si>
    <t>Dotarea Ambulatoriului Spitalului Clinic Județean de Urgență Cluj</t>
  </si>
  <si>
    <t>CJC- RATA CREDIT</t>
  </si>
  <si>
    <t>CJC-DOBANDA CREDIT</t>
  </si>
  <si>
    <t>84 02 81</t>
  </si>
  <si>
    <t>Rambursari de credite</t>
  </si>
  <si>
    <t>Subvenţii de la alte administraţii</t>
  </si>
  <si>
    <t>43 02</t>
  </si>
  <si>
    <t>Subvenţii de la  bug de stat necesare susţinerii derulării proiectelor</t>
  </si>
  <si>
    <t>42 02 69</t>
  </si>
  <si>
    <t>Fondul European de Dezvoltare Regională</t>
  </si>
  <si>
    <t>48 02 01</t>
  </si>
  <si>
    <t>Fondul Social European</t>
  </si>
  <si>
    <t>48 02 02</t>
  </si>
  <si>
    <t>Fondul de coeziune</t>
  </si>
  <si>
    <t>48 02 03</t>
  </si>
  <si>
    <t>Sume FEN cadru financiar 2014-2020, total din care:</t>
  </si>
  <si>
    <t>48 02</t>
  </si>
  <si>
    <t xml:space="preserve">CJC-Proiect Restaurarea anvelopei Palatului Reduta, Muzeul Etnografic al Transilvaniei, CJC partener </t>
  </si>
  <si>
    <t>Fond rezervă</t>
  </si>
  <si>
    <t>Sume defalcate din TVA-Burse învățământ special</t>
  </si>
  <si>
    <t>11 02 06</t>
  </si>
  <si>
    <t>Subvenții de la Bugetul de stat pentru carantină</t>
  </si>
  <si>
    <t>42 02 80</t>
  </si>
  <si>
    <t>36 02 47</t>
  </si>
  <si>
    <t>Alte cheltuieli-Burse elevi</t>
  </si>
  <si>
    <t>65 02 59</t>
  </si>
  <si>
    <t>Cheltuieli curente- CJC-carantină</t>
  </si>
  <si>
    <t>66 02 20</t>
  </si>
  <si>
    <t>42 02 51</t>
  </si>
  <si>
    <t>Sume primite de la bugetul de stat pentru finantarea unor programe de interes national destinate sectiunii de dezvoltare a bugetului local</t>
  </si>
  <si>
    <t xml:space="preserve">Parc Industrial TETAROM I, IV, </t>
  </si>
  <si>
    <t>Contrasemnează:</t>
  </si>
  <si>
    <t>SECRETAR GENERAL AL JUDEȚULUI</t>
  </si>
  <si>
    <t>SIMONA GACI</t>
  </si>
  <si>
    <t>Sume defalcate din TVA pt. fin.chelt.descentralizate la nivelul judeţelor, total din care:</t>
  </si>
  <si>
    <t>Transferuri între unit. ale adm. publice</t>
  </si>
  <si>
    <t>Școala Profesională Specială  SAMUS</t>
  </si>
  <si>
    <t>Centrul  Şcolar pentru Educaţie Incluzivă</t>
  </si>
  <si>
    <t xml:space="preserve"> Modernizarea și reabilitarea Traseului Județean 1 format din sectoare de drum ale DJ 107N, DJ 107M  si DJ 107L, parte a Traseului Regional Transilvania de Nord (POR 2014-2020)</t>
  </si>
  <si>
    <t xml:space="preserve"> Modernizarea și reabilitarea Traseului Județean 2 format din sectoare de drum ale DJ 108D, DJ 105T  si DJ 109A, parte a Traseului Regional Transilvania de Nord (POR 2014-2020)</t>
  </si>
  <si>
    <t xml:space="preserve"> Modernizarea și reabilitarea Traseului Județean 3 format din sectoare de drum ale DJ 161H, DJ150, DJ 161A și DJ 151C  parte a Traseului Regional Transilvania de Nord (POR 2014-2020)</t>
  </si>
  <si>
    <t xml:space="preserve"> Modernizarea și reabilitarea Traseului Județean 4 format din sectoare de drum ale  DJ107P si DJ 107N,  parte a Traseului Regional Transilvania de Nord ( POR 2014-2020)</t>
  </si>
  <si>
    <t xml:space="preserve"> Modernizarea și reabilitarea Traseului Județean 5 format din sectoare de drum ale DJ 108 C, parte a Traseului Regional Transilvania de Nord (POR 2014-2020)</t>
  </si>
  <si>
    <t xml:space="preserve"> Modernizarea și reabilitarea Traseului Județean 6 format din sectoare de drum ale DJ 109B si DJ 109D,  parte a Traseului Regional Transilvania de Nord (POR 2014-2020)</t>
  </si>
  <si>
    <t xml:space="preserve"> Modernizarea și reabilitarea Traseului Județean 7 format din sectoare de drum ale DJ 161C,  parte a Traseului Regional Transilvania de Nord (POR 2014-2020)</t>
  </si>
  <si>
    <t xml:space="preserve"> Modernizarea și reabilitarea Traseului Județean 8 format din sectoare de drum ale DJ 161B și DJ 107F,  parte a Traseului Regional Transilvania de Nord (POR 2014-2020)</t>
  </si>
  <si>
    <t xml:space="preserve"> Modernizarea și reabilitarea Traseului Județean 9 format din sectoare de drum ale DJ 103N și DJ 103J,  parte a Traseului Regional Transilvania de Nord (POR 2014-2020)</t>
  </si>
  <si>
    <t>INFLUENȚE</t>
  </si>
  <si>
    <t>Proiect FEN</t>
  </si>
  <si>
    <t>Fond rezervă, din care alocat:</t>
  </si>
  <si>
    <t>Unități administrativ-teritoriale</t>
  </si>
  <si>
    <t>54 02 51</t>
  </si>
  <si>
    <t xml:space="preserve">Subvenții pt. realizarea act de colectare, transport, depozitare și neutralizare a deșeurilor de origine animală </t>
  </si>
  <si>
    <t>42 02 73</t>
  </si>
  <si>
    <t>Cap 83 02 AGRICULTURĂ, SILVICULTURĂ</t>
  </si>
  <si>
    <t>83 02</t>
  </si>
  <si>
    <t>83 02 20</t>
  </si>
  <si>
    <t>Donații și sponsorizări</t>
  </si>
  <si>
    <t>37 02 01</t>
  </si>
  <si>
    <t>Subvenții din veniturile proprii ale Ministerului Sănătății către bugetele locale pt. finanțarea aparaturii medicale în sănătate</t>
  </si>
  <si>
    <t>42 02 18 01</t>
  </si>
  <si>
    <t>Subvenții primite din Fondul de intervenție</t>
  </si>
  <si>
    <t>42 02 28</t>
  </si>
  <si>
    <t>Sume alocate pentru stimulentul de risc</t>
  </si>
  <si>
    <t>42 02 82</t>
  </si>
  <si>
    <t>60 02 70</t>
  </si>
  <si>
    <t>Cheltuieli curente- Spitale</t>
  </si>
  <si>
    <t>66 02 51F</t>
  </si>
  <si>
    <t>Transferuri curente în străinătate</t>
  </si>
  <si>
    <t>54 02 55F</t>
  </si>
  <si>
    <t>Sume repartizate pentru finanțarea instituțiilor de spectacole și concerte</t>
  </si>
  <si>
    <t>04 02 06</t>
  </si>
  <si>
    <t>Sume defalcate din TVA pentru echilibrare</t>
  </si>
  <si>
    <t>70.02.58</t>
  </si>
  <si>
    <t xml:space="preserve">                           PREȘEDINTE</t>
  </si>
  <si>
    <t xml:space="preserve">                              ALIN TIȘE</t>
  </si>
  <si>
    <t xml:space="preserve">    BUGETUL LOCAL  AL JUDEŢULUI CLUJ PE ANUL 2022 PE CAPITOLE, SUBCAPITOLE ȘI TITLURI </t>
  </si>
  <si>
    <t>Sume defalcate din TVA-stimulent educațional învățământ special</t>
  </si>
  <si>
    <t>Alte venituri pt finanțarea secțiunii de dezvoltare(trageri din credit aprobate MFP 2022)</t>
  </si>
  <si>
    <t>Excedent 31.12.2021</t>
  </si>
  <si>
    <t>Creșterea siguranței pacienților spitalului clinic de pneumoftiziologie Leon Daniello din Cluj-Napoca</t>
  </si>
  <si>
    <t>Creșterea siguranței pacienților  spitalelor din municipiul Cluj-Napoca, care utilizează fluide medicale</t>
  </si>
  <si>
    <t>Alte culte</t>
  </si>
  <si>
    <t>Cap. 67 02 RECREERE</t>
  </si>
  <si>
    <t>Activități sportive</t>
  </si>
  <si>
    <t>Alte acțiuni cultură</t>
  </si>
  <si>
    <t>Activități tineret</t>
  </si>
  <si>
    <t>alte cheltuieli</t>
  </si>
  <si>
    <t>CJC-cheltuieli de capital-Revitalizarea zonei  parcului  etnografic National Romulus Vuia</t>
  </si>
  <si>
    <t>Cluj Arena</t>
  </si>
  <si>
    <t>80 02 55F</t>
  </si>
  <si>
    <t>Sprijin la nivelul regiunii de dezvoltare Nord-Vest pentru pregătirea de proiecte finanțate din perioada de programare 2021-2027</t>
  </si>
  <si>
    <t xml:space="preserve"> BUGET APROBAT  2022</t>
  </si>
  <si>
    <t>BUGET RECTIFICAT 2022</t>
  </si>
  <si>
    <t>Anexa nr. 2</t>
  </si>
  <si>
    <t>la Hotărârea nr. 142/2022</t>
  </si>
  <si>
    <t>Cofinanțare proiect FEN- Proiect Regional de dezvoltare a infrastructurii de apă și apă uzată din județele Cluj și Sălaj în perioada 2014-2020</t>
  </si>
  <si>
    <t>(Anexa nr. 2 la Hotărârea Consiliului Județean Cluj nr. 21/2022)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</si>
</sst>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charset val="238"/>
    </font>
    <font>
      <sz val="10"/>
      <name val="Arial"/>
      <family val="2"/>
    </font>
    <font>
      <b/>
      <sz val="11"/>
      <name val="Montserrat Light"/>
    </font>
    <font>
      <sz val="11"/>
      <name val="Montserrat Light"/>
    </font>
    <font>
      <b/>
      <i/>
      <sz val="11"/>
      <name val="Montserrat Light"/>
    </font>
    <font>
      <sz val="12"/>
      <name val="Cambria"/>
      <family val="1"/>
      <charset val="238"/>
      <scheme val="major"/>
    </font>
    <font>
      <b/>
      <sz val="12"/>
      <name val="Cambria"/>
      <family val="1"/>
      <charset val="238"/>
      <scheme val="major"/>
    </font>
    <font>
      <b/>
      <sz val="10"/>
      <name val="Montserrat Light"/>
    </font>
    <font>
      <sz val="10"/>
      <name val="Montserrat Light"/>
    </font>
    <font>
      <b/>
      <sz val="11"/>
      <name val="Montserrat"/>
    </font>
    <font>
      <sz val="11"/>
      <name val="Montserrat"/>
    </font>
    <font>
      <i/>
      <sz val="11"/>
      <name val="Montserrat Light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3" fillId="0" borderId="0" xfId="0" applyFont="1"/>
    <xf numFmtId="0" fontId="2" fillId="0" borderId="0" xfId="1" applyFont="1"/>
    <xf numFmtId="15" fontId="2" fillId="0" borderId="0" xfId="1" applyNumberFormat="1" applyFont="1" applyAlignment="1">
      <alignment horizontal="center" vertical="center"/>
    </xf>
    <xf numFmtId="14" fontId="2" fillId="0" borderId="0" xfId="1" applyNumberFormat="1" applyFont="1" applyAlignment="1">
      <alignment horizontal="left"/>
    </xf>
    <xf numFmtId="15" fontId="2" fillId="0" borderId="0" xfId="1" applyNumberFormat="1" applyFont="1" applyAlignment="1"/>
    <xf numFmtId="0" fontId="2" fillId="0" borderId="0" xfId="0" applyFont="1" applyAlignment="1">
      <alignment horizontal="right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/>
    <xf numFmtId="49" fontId="3" fillId="0" borderId="1" xfId="1" applyNumberFormat="1" applyFont="1" applyBorder="1" applyAlignment="1">
      <alignment horizontal="left"/>
    </xf>
    <xf numFmtId="0" fontId="3" fillId="0" borderId="1" xfId="0" applyFont="1" applyBorder="1"/>
    <xf numFmtId="0" fontId="3" fillId="0" borderId="1" xfId="1" applyFont="1" applyBorder="1" applyAlignment="1">
      <alignment wrapText="1"/>
    </xf>
    <xf numFmtId="0" fontId="3" fillId="0" borderId="0" xfId="0" applyFont="1" applyBorder="1"/>
    <xf numFmtId="0" fontId="3" fillId="0" borderId="0" xfId="1" applyFont="1" applyBorder="1" applyAlignment="1">
      <alignment wrapText="1"/>
    </xf>
    <xf numFmtId="0" fontId="3" fillId="3" borderId="1" xfId="1" applyFont="1" applyFill="1" applyBorder="1" applyAlignment="1">
      <alignment wrapText="1"/>
    </xf>
    <xf numFmtId="4" fontId="3" fillId="0" borderId="1" xfId="0" applyNumberFormat="1" applyFont="1" applyBorder="1"/>
    <xf numFmtId="0" fontId="2" fillId="0" borderId="1" xfId="1" applyFont="1" applyBorder="1"/>
    <xf numFmtId="4" fontId="2" fillId="0" borderId="1" xfId="0" applyNumberFormat="1" applyFont="1" applyBorder="1"/>
    <xf numFmtId="0" fontId="2" fillId="0" borderId="1" xfId="1" applyFont="1" applyBorder="1" applyAlignment="1">
      <alignment wrapText="1"/>
    </xf>
    <xf numFmtId="0" fontId="2" fillId="0" borderId="1" xfId="1" applyFont="1" applyBorder="1" applyAlignment="1">
      <alignment horizontal="right"/>
    </xf>
    <xf numFmtId="4" fontId="2" fillId="3" borderId="1" xfId="0" applyNumberFormat="1" applyFont="1" applyFill="1" applyBorder="1"/>
    <xf numFmtId="4" fontId="3" fillId="3" borderId="1" xfId="0" applyNumberFormat="1" applyFont="1" applyFill="1" applyBorder="1"/>
    <xf numFmtId="4" fontId="3" fillId="0" borderId="0" xfId="0" applyNumberFormat="1" applyFont="1"/>
    <xf numFmtId="0" fontId="3" fillId="0" borderId="1" xfId="1" applyFont="1" applyBorder="1" applyAlignment="1">
      <alignment horizontal="left"/>
    </xf>
    <xf numFmtId="0" fontId="2" fillId="0" borderId="1" xfId="1" applyFont="1" applyBorder="1" applyAlignment="1">
      <alignment horizontal="left"/>
    </xf>
    <xf numFmtId="0" fontId="4" fillId="0" borderId="1" xfId="1" applyFont="1" applyBorder="1"/>
    <xf numFmtId="4" fontId="2" fillId="0" borderId="5" xfId="0" applyNumberFormat="1" applyFont="1" applyBorder="1"/>
    <xf numFmtId="0" fontId="2" fillId="2" borderId="1" xfId="0" applyFont="1" applyFill="1" applyBorder="1" applyAlignment="1">
      <alignment vertical="center" wrapText="1"/>
    </xf>
    <xf numFmtId="0" fontId="2" fillId="0" borderId="1" xfId="1" applyFont="1" applyBorder="1" applyAlignment="1">
      <alignment vertical="center"/>
    </xf>
    <xf numFmtId="0" fontId="3" fillId="0" borderId="0" xfId="1" applyFont="1" applyAlignment="1">
      <alignment horizontal="center" vertical="center"/>
    </xf>
    <xf numFmtId="0" fontId="2" fillId="0" borderId="0" xfId="0" applyFont="1"/>
    <xf numFmtId="0" fontId="3" fillId="0" borderId="0" xfId="1" applyFont="1" applyBorder="1"/>
    <xf numFmtId="0" fontId="3" fillId="0" borderId="0" xfId="1" applyFont="1"/>
    <xf numFmtId="0" fontId="6" fillId="0" borderId="0" xfId="1" applyFont="1" applyBorder="1"/>
    <xf numFmtId="0" fontId="5" fillId="0" borderId="0" xfId="1" applyFont="1" applyBorder="1"/>
    <xf numFmtId="0" fontId="8" fillId="0" borderId="0" xfId="0" applyFont="1"/>
    <xf numFmtId="2" fontId="3" fillId="0" borderId="1" xfId="0" applyNumberFormat="1" applyFont="1" applyBorder="1"/>
    <xf numFmtId="4" fontId="3" fillId="0" borderId="1" xfId="1" applyNumberFormat="1" applyFont="1" applyBorder="1" applyAlignment="1">
      <alignment wrapText="1"/>
    </xf>
    <xf numFmtId="0" fontId="3" fillId="0" borderId="1" xfId="1" applyFont="1" applyBorder="1" applyAlignment="1">
      <alignment vertical="center"/>
    </xf>
    <xf numFmtId="0" fontId="2" fillId="0" borderId="1" xfId="1" applyFont="1" applyBorder="1" applyAlignment="1">
      <alignment vertical="center" wrapText="1"/>
    </xf>
    <xf numFmtId="0" fontId="9" fillId="0" borderId="0" xfId="0" applyFont="1" applyAlignment="1">
      <alignment horizontal="center"/>
    </xf>
    <xf numFmtId="0" fontId="9" fillId="0" borderId="0" xfId="1" applyFont="1"/>
    <xf numFmtId="0" fontId="10" fillId="0" borderId="0" xfId="0" applyFont="1"/>
    <xf numFmtId="0" fontId="9" fillId="0" borderId="0" xfId="1" applyFont="1" applyAlignment="1">
      <alignment vertical="center" wrapText="1"/>
    </xf>
    <xf numFmtId="0" fontId="3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vertical="center"/>
    </xf>
    <xf numFmtId="4" fontId="2" fillId="0" borderId="0" xfId="0" applyNumberFormat="1" applyFont="1" applyBorder="1"/>
    <xf numFmtId="0" fontId="9" fillId="0" borderId="0" xfId="1" applyFont="1" applyBorder="1" applyAlignment="1">
      <alignment vertical="center"/>
    </xf>
    <xf numFmtId="4" fontId="9" fillId="0" borderId="0" xfId="0" applyNumberFormat="1" applyFont="1" applyBorder="1"/>
    <xf numFmtId="0" fontId="10" fillId="0" borderId="0" xfId="0" applyFont="1" applyBorder="1"/>
    <xf numFmtId="0" fontId="10" fillId="0" borderId="0" xfId="1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0" xfId="1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9" fillId="0" borderId="0" xfId="1" applyFont="1" applyAlignment="1">
      <alignment horizontal="left"/>
    </xf>
    <xf numFmtId="0" fontId="11" fillId="0" borderId="0" xfId="1" applyFont="1" applyAlignment="1">
      <alignment horizontal="center" wrapText="1"/>
    </xf>
    <xf numFmtId="0" fontId="2" fillId="0" borderId="0" xfId="1" applyFont="1" applyAlignment="1">
      <alignment horizont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2" fillId="0" borderId="0" xfId="1" applyFont="1" applyAlignment="1">
      <alignment horizontal="left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9" fillId="0" borderId="0" xfId="1" applyFont="1" applyAlignment="1">
      <alignment horizontal="center"/>
    </xf>
    <xf numFmtId="0" fontId="2" fillId="0" borderId="1" xfId="0" applyFont="1" applyBorder="1"/>
    <xf numFmtId="4" fontId="3" fillId="0" borderId="1" xfId="0" applyNumberFormat="1" applyFont="1" applyBorder="1" applyAlignment="1">
      <alignment horizontal="right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861060</xdr:colOff>
      <xdr:row>0</xdr:row>
      <xdr:rowOff>0</xdr:rowOff>
    </xdr:from>
    <xdr:to>
      <xdr:col>4</xdr:col>
      <xdr:colOff>224790</xdr:colOff>
      <xdr:row>0</xdr:row>
      <xdr:rowOff>723900</xdr:rowOff>
    </xdr:to>
    <xdr:pic>
      <xdr:nvPicPr>
        <xdr:cNvPr id="2" name="Imagine 4">
          <a:extLst>
            <a:ext uri="{FF2B5EF4-FFF2-40B4-BE49-F238E27FC236}">
              <a16:creationId xmlns:a16="http://schemas.microsoft.com/office/drawing/2014/main" id="{0F7871F6-3B89-43BE-9B80-00570E5867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4440" y="0"/>
          <a:ext cx="451485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282"/>
  <sheetViews>
    <sheetView tabSelected="1" view="pageLayout" zoomScaleNormal="100" workbookViewId="0">
      <selection activeCell="L8" sqref="L8"/>
    </sheetView>
  </sheetViews>
  <sheetFormatPr defaultColWidth="9.109375" defaultRowHeight="16.8" x14ac:dyDescent="0.4"/>
  <cols>
    <col min="1" max="1" width="5.44140625" style="51" customWidth="1"/>
    <col min="2" max="2" width="51" style="1" customWidth="1"/>
    <col min="3" max="3" width="11" style="1" customWidth="1"/>
    <col min="4" max="4" width="13" style="1" customWidth="1"/>
    <col min="5" max="5" width="12.44140625" style="1" customWidth="1"/>
    <col min="6" max="6" width="13.33203125" style="1" customWidth="1"/>
    <col min="7" max="7" width="9.109375" style="1"/>
    <col min="8" max="8" width="9.44140625" style="1" bestFit="1" customWidth="1"/>
    <col min="9" max="9" width="11.88671875" style="1" customWidth="1"/>
    <col min="10" max="12" width="9.109375" style="1"/>
    <col min="13" max="13" width="35.44140625" style="1" customWidth="1"/>
    <col min="14" max="16384" width="9.109375" style="1"/>
  </cols>
  <sheetData>
    <row r="1" spans="1:6" ht="66" customHeight="1" x14ac:dyDescent="0.4">
      <c r="A1" s="52"/>
      <c r="B1" s="52"/>
      <c r="C1" s="52"/>
      <c r="D1" s="52"/>
      <c r="E1" s="52"/>
      <c r="F1" s="52"/>
    </row>
    <row r="2" spans="1:6" x14ac:dyDescent="0.4">
      <c r="A2" s="58"/>
      <c r="B2" s="58"/>
      <c r="C2" s="40"/>
      <c r="D2" s="53" t="s">
        <v>276</v>
      </c>
      <c r="E2" s="53"/>
      <c r="F2" s="53"/>
    </row>
    <row r="3" spans="1:6" x14ac:dyDescent="0.4">
      <c r="A3" s="58"/>
      <c r="B3" s="58"/>
      <c r="C3" s="40"/>
      <c r="D3" s="53" t="s">
        <v>277</v>
      </c>
      <c r="E3" s="53"/>
      <c r="F3" s="53"/>
    </row>
    <row r="4" spans="1:6" x14ac:dyDescent="0.4">
      <c r="A4" s="58"/>
      <c r="B4" s="58"/>
      <c r="C4" s="41"/>
      <c r="D4" s="42"/>
      <c r="E4" s="42"/>
      <c r="F4" s="42"/>
    </row>
    <row r="5" spans="1:6" ht="20.399999999999999" customHeight="1" x14ac:dyDescent="0.4">
      <c r="A5" s="43"/>
      <c r="B5" s="54" t="s">
        <v>258</v>
      </c>
      <c r="C5" s="54"/>
      <c r="D5" s="54"/>
      <c r="E5" s="54"/>
      <c r="F5" s="54"/>
    </row>
    <row r="6" spans="1:6" ht="20.399999999999999" customHeight="1" x14ac:dyDescent="0.4">
      <c r="A6" s="59" t="s">
        <v>279</v>
      </c>
      <c r="B6" s="59"/>
      <c r="C6" s="59"/>
      <c r="D6" s="59"/>
      <c r="E6" s="59"/>
      <c r="F6" s="59"/>
    </row>
    <row r="7" spans="1:6" ht="26.4" customHeight="1" x14ac:dyDescent="0.4">
      <c r="A7" s="3"/>
      <c r="B7" s="4"/>
      <c r="C7" s="5"/>
      <c r="D7" s="6"/>
      <c r="F7" s="6" t="s">
        <v>107</v>
      </c>
    </row>
    <row r="8" spans="1:6" s="35" customFormat="1" ht="15.75" customHeight="1" x14ac:dyDescent="0.4">
      <c r="A8" s="64" t="s">
        <v>0</v>
      </c>
      <c r="B8" s="61" t="s">
        <v>1</v>
      </c>
      <c r="C8" s="61" t="s">
        <v>2</v>
      </c>
      <c r="D8" s="64" t="s">
        <v>274</v>
      </c>
      <c r="E8" s="68" t="s">
        <v>229</v>
      </c>
      <c r="F8" s="55" t="s">
        <v>275</v>
      </c>
    </row>
    <row r="9" spans="1:6" s="35" customFormat="1" ht="16.2" x14ac:dyDescent="0.4">
      <c r="A9" s="65"/>
      <c r="B9" s="62"/>
      <c r="C9" s="62"/>
      <c r="D9" s="65"/>
      <c r="E9" s="69"/>
      <c r="F9" s="56"/>
    </row>
    <row r="10" spans="1:6" s="35" customFormat="1" ht="15.6" customHeight="1" x14ac:dyDescent="0.4">
      <c r="A10" s="65"/>
      <c r="B10" s="62"/>
      <c r="C10" s="62"/>
      <c r="D10" s="65"/>
      <c r="E10" s="69"/>
      <c r="F10" s="56"/>
    </row>
    <row r="11" spans="1:6" s="35" customFormat="1" ht="6.75" customHeight="1" x14ac:dyDescent="0.4">
      <c r="A11" s="66"/>
      <c r="B11" s="63"/>
      <c r="C11" s="63"/>
      <c r="D11" s="66"/>
      <c r="E11" s="70"/>
      <c r="F11" s="57"/>
    </row>
    <row r="12" spans="1:6" x14ac:dyDescent="0.4">
      <c r="A12" s="7">
        <v>1</v>
      </c>
      <c r="B12" s="8" t="s">
        <v>3</v>
      </c>
      <c r="C12" s="9" t="s">
        <v>4</v>
      </c>
      <c r="D12" s="15">
        <v>3901</v>
      </c>
      <c r="E12" s="15">
        <v>444.07</v>
      </c>
      <c r="F12" s="15">
        <f>D12+E12</f>
        <v>4345.07</v>
      </c>
    </row>
    <row r="13" spans="1:6" ht="18" customHeight="1" x14ac:dyDescent="0.4">
      <c r="A13" s="7">
        <f t="shared" ref="A13:A92" si="0">A12+1</f>
        <v>2</v>
      </c>
      <c r="B13" s="11" t="s">
        <v>5</v>
      </c>
      <c r="C13" s="8" t="s">
        <v>6</v>
      </c>
      <c r="D13" s="15">
        <v>235383</v>
      </c>
      <c r="E13" s="15"/>
      <c r="F13" s="15">
        <f t="shared" ref="F13:F82" si="1">D13+E13</f>
        <v>235383</v>
      </c>
    </row>
    <row r="14" spans="1:6" ht="36" customHeight="1" x14ac:dyDescent="0.4">
      <c r="A14" s="7">
        <f t="shared" si="0"/>
        <v>3</v>
      </c>
      <c r="B14" s="11" t="s">
        <v>144</v>
      </c>
      <c r="C14" s="8" t="s">
        <v>7</v>
      </c>
      <c r="D14" s="15">
        <v>32954</v>
      </c>
      <c r="E14" s="15"/>
      <c r="F14" s="15">
        <f t="shared" si="1"/>
        <v>32954</v>
      </c>
    </row>
    <row r="15" spans="1:6" ht="36" customHeight="1" x14ac:dyDescent="0.4">
      <c r="A15" s="7">
        <f t="shared" si="0"/>
        <v>4</v>
      </c>
      <c r="B15" s="11" t="s">
        <v>252</v>
      </c>
      <c r="C15" s="8" t="s">
        <v>253</v>
      </c>
      <c r="D15" s="15">
        <v>0</v>
      </c>
      <c r="E15" s="21"/>
      <c r="F15" s="15">
        <f>D15+E15</f>
        <v>0</v>
      </c>
    </row>
    <row r="16" spans="1:6" ht="21.75" customHeight="1" x14ac:dyDescent="0.4">
      <c r="A16" s="7">
        <f t="shared" si="0"/>
        <v>5</v>
      </c>
      <c r="B16" s="11" t="s">
        <v>8</v>
      </c>
      <c r="C16" s="8" t="s">
        <v>9</v>
      </c>
      <c r="D16" s="15">
        <v>119578</v>
      </c>
      <c r="E16" s="15"/>
      <c r="F16" s="15">
        <f t="shared" si="1"/>
        <v>119578</v>
      </c>
    </row>
    <row r="17" spans="1:44" ht="53.4" customHeight="1" x14ac:dyDescent="0.4">
      <c r="A17" s="7">
        <f t="shared" si="0"/>
        <v>6</v>
      </c>
      <c r="B17" s="11" t="s">
        <v>216</v>
      </c>
      <c r="C17" s="8" t="s">
        <v>10</v>
      </c>
      <c r="D17" s="15">
        <v>99778</v>
      </c>
      <c r="E17" s="15"/>
      <c r="F17" s="15">
        <f t="shared" si="1"/>
        <v>99778</v>
      </c>
    </row>
    <row r="18" spans="1:44" ht="21.6" customHeight="1" x14ac:dyDescent="0.4">
      <c r="A18" s="7">
        <f t="shared" si="0"/>
        <v>7</v>
      </c>
      <c r="B18" s="11" t="s">
        <v>136</v>
      </c>
      <c r="C18" s="8" t="s">
        <v>10</v>
      </c>
      <c r="D18" s="15">
        <v>10523</v>
      </c>
      <c r="E18" s="15"/>
      <c r="F18" s="15">
        <f t="shared" si="1"/>
        <v>10523</v>
      </c>
    </row>
    <row r="19" spans="1:44" ht="37.5" customHeight="1" x14ac:dyDescent="0.4">
      <c r="A19" s="7">
        <f t="shared" si="0"/>
        <v>8</v>
      </c>
      <c r="B19" s="11" t="s">
        <v>137</v>
      </c>
      <c r="C19" s="8" t="s">
        <v>10</v>
      </c>
      <c r="D19" s="15">
        <v>7746</v>
      </c>
      <c r="E19" s="15"/>
      <c r="F19" s="15">
        <f t="shared" si="1"/>
        <v>7746</v>
      </c>
      <c r="L19" s="12"/>
      <c r="M19" s="12"/>
      <c r="N19" s="12"/>
      <c r="O19" s="12"/>
      <c r="P19" s="12"/>
      <c r="Q19" s="12"/>
      <c r="R19" s="12"/>
      <c r="S19" s="12"/>
    </row>
    <row r="20" spans="1:44" s="11" customFormat="1" ht="20.399999999999999" customHeight="1" x14ac:dyDescent="0.4">
      <c r="A20" s="7">
        <f t="shared" si="0"/>
        <v>9</v>
      </c>
      <c r="B20" s="11" t="s">
        <v>152</v>
      </c>
      <c r="C20" s="11" t="s">
        <v>10</v>
      </c>
      <c r="D20" s="15">
        <v>7047</v>
      </c>
      <c r="E20" s="37"/>
      <c r="F20" s="15">
        <f t="shared" si="1"/>
        <v>7047</v>
      </c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</row>
    <row r="21" spans="1:44" s="13" customFormat="1" ht="35.25" customHeight="1" x14ac:dyDescent="0.4">
      <c r="A21" s="7">
        <f t="shared" si="0"/>
        <v>10</v>
      </c>
      <c r="B21" s="11" t="s">
        <v>201</v>
      </c>
      <c r="C21" s="11" t="s">
        <v>10</v>
      </c>
      <c r="D21" s="15">
        <v>849</v>
      </c>
      <c r="E21" s="37"/>
      <c r="F21" s="15">
        <f t="shared" si="1"/>
        <v>849</v>
      </c>
    </row>
    <row r="22" spans="1:44" s="13" customFormat="1" ht="35.25" customHeight="1" x14ac:dyDescent="0.4">
      <c r="A22" s="7">
        <f t="shared" si="0"/>
        <v>11</v>
      </c>
      <c r="B22" s="11" t="s">
        <v>259</v>
      </c>
      <c r="C22" s="11" t="s">
        <v>10</v>
      </c>
      <c r="D22" s="15">
        <v>25</v>
      </c>
      <c r="E22" s="37"/>
      <c r="F22" s="15">
        <f t="shared" si="1"/>
        <v>25</v>
      </c>
    </row>
    <row r="23" spans="1:44" ht="34.950000000000003" customHeight="1" x14ac:dyDescent="0.4">
      <c r="A23" s="7">
        <f t="shared" si="0"/>
        <v>12</v>
      </c>
      <c r="B23" s="11" t="s">
        <v>131</v>
      </c>
      <c r="C23" s="8" t="s">
        <v>10</v>
      </c>
      <c r="D23" s="15">
        <v>1282</v>
      </c>
      <c r="E23" s="15"/>
      <c r="F23" s="15">
        <f t="shared" si="1"/>
        <v>1282</v>
      </c>
    </row>
    <row r="24" spans="1:44" ht="21" customHeight="1" x14ac:dyDescent="0.4">
      <c r="A24" s="7">
        <f t="shared" si="0"/>
        <v>13</v>
      </c>
      <c r="B24" s="11" t="s">
        <v>153</v>
      </c>
      <c r="C24" s="8" t="s">
        <v>10</v>
      </c>
      <c r="D24" s="15">
        <v>19979</v>
      </c>
      <c r="E24" s="15"/>
      <c r="F24" s="15">
        <f t="shared" si="1"/>
        <v>19979</v>
      </c>
    </row>
    <row r="25" spans="1:44" ht="35.4" customHeight="1" x14ac:dyDescent="0.4">
      <c r="A25" s="7">
        <f t="shared" si="0"/>
        <v>14</v>
      </c>
      <c r="B25" s="11" t="s">
        <v>177</v>
      </c>
      <c r="C25" s="8" t="s">
        <v>10</v>
      </c>
      <c r="D25" s="15">
        <v>25091</v>
      </c>
      <c r="E25" s="15"/>
      <c r="F25" s="15">
        <f t="shared" si="1"/>
        <v>25091</v>
      </c>
    </row>
    <row r="26" spans="1:44" ht="34.200000000000003" customHeight="1" x14ac:dyDescent="0.4">
      <c r="A26" s="7">
        <f t="shared" si="0"/>
        <v>15</v>
      </c>
      <c r="B26" s="11" t="s">
        <v>178</v>
      </c>
      <c r="C26" s="8" t="s">
        <v>10</v>
      </c>
      <c r="D26" s="15">
        <v>27236</v>
      </c>
      <c r="E26" s="15"/>
      <c r="F26" s="15">
        <f t="shared" si="1"/>
        <v>27236</v>
      </c>
    </row>
    <row r="27" spans="1:44" ht="21" customHeight="1" x14ac:dyDescent="0.4">
      <c r="A27" s="7">
        <f t="shared" si="0"/>
        <v>16</v>
      </c>
      <c r="B27" s="11" t="s">
        <v>11</v>
      </c>
      <c r="C27" s="8" t="s">
        <v>12</v>
      </c>
      <c r="D27" s="15">
        <v>19800</v>
      </c>
      <c r="E27" s="15"/>
      <c r="F27" s="15">
        <f t="shared" si="1"/>
        <v>19800</v>
      </c>
    </row>
    <row r="28" spans="1:44" ht="24.75" customHeight="1" x14ac:dyDescent="0.4">
      <c r="A28" s="7">
        <f t="shared" ref="A28:A41" si="2">A27+1</f>
        <v>17</v>
      </c>
      <c r="B28" s="11" t="s">
        <v>254</v>
      </c>
      <c r="C28" s="8" t="s">
        <v>202</v>
      </c>
      <c r="D28" s="15">
        <v>0</v>
      </c>
      <c r="E28" s="15"/>
      <c r="F28" s="15">
        <f t="shared" si="1"/>
        <v>0</v>
      </c>
    </row>
    <row r="29" spans="1:44" ht="18" customHeight="1" x14ac:dyDescent="0.4">
      <c r="A29" s="7">
        <f t="shared" si="2"/>
        <v>18</v>
      </c>
      <c r="B29" s="8" t="s">
        <v>13</v>
      </c>
      <c r="C29" s="8" t="s">
        <v>14</v>
      </c>
      <c r="D29" s="15">
        <v>4200</v>
      </c>
      <c r="E29" s="15"/>
      <c r="F29" s="15">
        <f t="shared" si="1"/>
        <v>4200</v>
      </c>
      <c r="M29" s="34"/>
      <c r="N29" s="34"/>
    </row>
    <row r="30" spans="1:44" ht="19.2" customHeight="1" x14ac:dyDescent="0.4">
      <c r="A30" s="7">
        <f t="shared" si="2"/>
        <v>19</v>
      </c>
      <c r="B30" s="8" t="s">
        <v>15</v>
      </c>
      <c r="C30" s="8" t="s">
        <v>16</v>
      </c>
      <c r="D30" s="15">
        <v>14000</v>
      </c>
      <c r="E30" s="15">
        <v>409</v>
      </c>
      <c r="F30" s="15">
        <f t="shared" si="1"/>
        <v>14409</v>
      </c>
      <c r="H30" s="22"/>
    </row>
    <row r="31" spans="1:44" ht="19.95" customHeight="1" x14ac:dyDescent="0.4">
      <c r="A31" s="7">
        <f t="shared" si="2"/>
        <v>20</v>
      </c>
      <c r="B31" s="11" t="s">
        <v>128</v>
      </c>
      <c r="C31" s="8" t="s">
        <v>127</v>
      </c>
      <c r="D31" s="15">
        <v>2580</v>
      </c>
      <c r="E31" s="10"/>
      <c r="F31" s="15">
        <f t="shared" si="1"/>
        <v>2580</v>
      </c>
    </row>
    <row r="32" spans="1:44" ht="18.600000000000001" customHeight="1" x14ac:dyDescent="0.4">
      <c r="A32" s="7">
        <f t="shared" si="2"/>
        <v>21</v>
      </c>
      <c r="B32" s="8" t="s">
        <v>17</v>
      </c>
      <c r="C32" s="8" t="s">
        <v>18</v>
      </c>
      <c r="D32" s="15">
        <v>250</v>
      </c>
      <c r="E32" s="10"/>
      <c r="F32" s="15">
        <f t="shared" si="1"/>
        <v>250</v>
      </c>
    </row>
    <row r="33" spans="1:6" x14ac:dyDescent="0.4">
      <c r="A33" s="7">
        <f t="shared" si="2"/>
        <v>22</v>
      </c>
      <c r="B33" s="8" t="s">
        <v>19</v>
      </c>
      <c r="C33" s="8" t="s">
        <v>179</v>
      </c>
      <c r="D33" s="15">
        <v>160</v>
      </c>
      <c r="E33" s="10"/>
      <c r="F33" s="15">
        <f t="shared" si="1"/>
        <v>160</v>
      </c>
    </row>
    <row r="34" spans="1:6" ht="38.25" customHeight="1" x14ac:dyDescent="0.4">
      <c r="A34" s="7">
        <f t="shared" si="2"/>
        <v>23</v>
      </c>
      <c r="B34" s="11" t="s">
        <v>260</v>
      </c>
      <c r="C34" s="8" t="s">
        <v>205</v>
      </c>
      <c r="D34" s="15">
        <v>73937.320000000007</v>
      </c>
      <c r="E34" s="15"/>
      <c r="F34" s="15">
        <f t="shared" si="1"/>
        <v>73937.320000000007</v>
      </c>
    </row>
    <row r="35" spans="1:6" x14ac:dyDescent="0.4">
      <c r="A35" s="7">
        <f t="shared" si="2"/>
        <v>24</v>
      </c>
      <c r="B35" s="8" t="s">
        <v>156</v>
      </c>
      <c r="C35" s="8" t="s">
        <v>155</v>
      </c>
      <c r="D35" s="15">
        <v>5000</v>
      </c>
      <c r="E35" s="15"/>
      <c r="F35" s="15">
        <f t="shared" si="1"/>
        <v>5000</v>
      </c>
    </row>
    <row r="36" spans="1:6" x14ac:dyDescent="0.4">
      <c r="A36" s="7">
        <f t="shared" si="2"/>
        <v>25</v>
      </c>
      <c r="B36" s="8" t="s">
        <v>239</v>
      </c>
      <c r="C36" s="8" t="s">
        <v>240</v>
      </c>
      <c r="D36" s="15">
        <v>19.38</v>
      </c>
      <c r="E36" s="15">
        <v>15.51</v>
      </c>
      <c r="F36" s="15">
        <f t="shared" si="1"/>
        <v>34.89</v>
      </c>
    </row>
    <row r="37" spans="1:6" ht="52.2" customHeight="1" x14ac:dyDescent="0.4">
      <c r="A37" s="7">
        <f t="shared" si="2"/>
        <v>26</v>
      </c>
      <c r="B37" s="11" t="s">
        <v>241</v>
      </c>
      <c r="C37" s="8" t="s">
        <v>242</v>
      </c>
      <c r="D37" s="15">
        <v>376</v>
      </c>
      <c r="E37" s="15"/>
      <c r="F37" s="15">
        <f>D37+E37</f>
        <v>376</v>
      </c>
    </row>
    <row r="38" spans="1:6" ht="34.200000000000003" customHeight="1" x14ac:dyDescent="0.4">
      <c r="A38" s="7">
        <f t="shared" si="2"/>
        <v>27</v>
      </c>
      <c r="B38" s="11" t="s">
        <v>20</v>
      </c>
      <c r="C38" s="8" t="s">
        <v>21</v>
      </c>
      <c r="D38" s="15">
        <v>2200</v>
      </c>
      <c r="E38" s="15"/>
      <c r="F38" s="15">
        <f t="shared" si="1"/>
        <v>2200</v>
      </c>
    </row>
    <row r="39" spans="1:6" ht="20.25" customHeight="1" x14ac:dyDescent="0.4">
      <c r="A39" s="7">
        <f t="shared" si="2"/>
        <v>28</v>
      </c>
      <c r="B39" s="11" t="s">
        <v>243</v>
      </c>
      <c r="C39" s="8" t="s">
        <v>244</v>
      </c>
      <c r="D39" s="15">
        <v>0</v>
      </c>
      <c r="E39" s="15"/>
      <c r="F39" s="15">
        <f t="shared" si="1"/>
        <v>0</v>
      </c>
    </row>
    <row r="40" spans="1:6" ht="51" customHeight="1" x14ac:dyDescent="0.4">
      <c r="A40" s="7">
        <f t="shared" si="2"/>
        <v>29</v>
      </c>
      <c r="B40" s="14" t="s">
        <v>211</v>
      </c>
      <c r="C40" s="8" t="s">
        <v>210</v>
      </c>
      <c r="D40" s="15">
        <v>0</v>
      </c>
      <c r="E40" s="10"/>
      <c r="F40" s="15">
        <f t="shared" si="1"/>
        <v>0</v>
      </c>
    </row>
    <row r="41" spans="1:6" ht="33.6" customHeight="1" x14ac:dyDescent="0.4">
      <c r="A41" s="7">
        <f t="shared" si="2"/>
        <v>30</v>
      </c>
      <c r="B41" s="11" t="s">
        <v>189</v>
      </c>
      <c r="C41" s="8" t="s">
        <v>190</v>
      </c>
      <c r="D41" s="15">
        <v>50838.75</v>
      </c>
      <c r="E41" s="10"/>
      <c r="F41" s="15">
        <f>D41+E41</f>
        <v>50838.75</v>
      </c>
    </row>
    <row r="42" spans="1:6" ht="51.6" customHeight="1" x14ac:dyDescent="0.4">
      <c r="A42" s="7">
        <f t="shared" ref="A42:A47" si="3">A41+1</f>
        <v>31</v>
      </c>
      <c r="B42" s="14" t="s">
        <v>234</v>
      </c>
      <c r="C42" s="14" t="s">
        <v>235</v>
      </c>
      <c r="D42" s="15">
        <v>0</v>
      </c>
      <c r="E42" s="21">
        <v>26.64</v>
      </c>
      <c r="F42" s="15">
        <f>D42+E42</f>
        <v>26.64</v>
      </c>
    </row>
    <row r="43" spans="1:6" ht="18" customHeight="1" x14ac:dyDescent="0.4">
      <c r="A43" s="7">
        <f t="shared" si="3"/>
        <v>32</v>
      </c>
      <c r="B43" s="11" t="s">
        <v>203</v>
      </c>
      <c r="C43" s="8" t="s">
        <v>204</v>
      </c>
      <c r="D43" s="15">
        <v>0</v>
      </c>
      <c r="E43" s="10"/>
      <c r="F43" s="15">
        <f t="shared" si="1"/>
        <v>0</v>
      </c>
    </row>
    <row r="44" spans="1:6" ht="18" customHeight="1" x14ac:dyDescent="0.4">
      <c r="A44" s="7">
        <f t="shared" si="3"/>
        <v>33</v>
      </c>
      <c r="B44" s="11" t="s">
        <v>245</v>
      </c>
      <c r="C44" s="8" t="s">
        <v>246</v>
      </c>
      <c r="D44" s="15">
        <v>1901</v>
      </c>
      <c r="E44" s="15"/>
      <c r="F44" s="15">
        <f t="shared" si="1"/>
        <v>1901</v>
      </c>
    </row>
    <row r="45" spans="1:6" ht="24" customHeight="1" x14ac:dyDescent="0.4">
      <c r="A45" s="7">
        <f t="shared" si="3"/>
        <v>34</v>
      </c>
      <c r="B45" s="8" t="s">
        <v>187</v>
      </c>
      <c r="C45" s="8" t="s">
        <v>188</v>
      </c>
      <c r="D45" s="15">
        <v>50</v>
      </c>
      <c r="E45" s="10"/>
      <c r="F45" s="15">
        <f t="shared" si="1"/>
        <v>50</v>
      </c>
    </row>
    <row r="46" spans="1:6" ht="36" customHeight="1" x14ac:dyDescent="0.4">
      <c r="A46" s="7">
        <f t="shared" si="3"/>
        <v>35</v>
      </c>
      <c r="B46" s="11" t="s">
        <v>197</v>
      </c>
      <c r="C46" s="11" t="s">
        <v>198</v>
      </c>
      <c r="D46" s="15">
        <v>362339.55999999994</v>
      </c>
      <c r="E46" s="21"/>
      <c r="F46" s="15">
        <f t="shared" si="1"/>
        <v>362339.55999999994</v>
      </c>
    </row>
    <row r="47" spans="1:6" ht="20.25" customHeight="1" x14ac:dyDescent="0.4">
      <c r="A47" s="7">
        <f t="shared" si="3"/>
        <v>36</v>
      </c>
      <c r="B47" s="11" t="s">
        <v>191</v>
      </c>
      <c r="C47" s="8" t="s">
        <v>192</v>
      </c>
      <c r="D47" s="15">
        <v>323978.15999999997</v>
      </c>
      <c r="E47" s="10"/>
      <c r="F47" s="15">
        <f t="shared" si="1"/>
        <v>323978.15999999997</v>
      </c>
    </row>
    <row r="48" spans="1:6" ht="19.8" customHeight="1" x14ac:dyDescent="0.4">
      <c r="A48" s="7">
        <f t="shared" si="0"/>
        <v>37</v>
      </c>
      <c r="B48" s="8" t="s">
        <v>193</v>
      </c>
      <c r="C48" s="8" t="s">
        <v>194</v>
      </c>
      <c r="D48" s="15">
        <v>2856.93</v>
      </c>
      <c r="E48" s="10"/>
      <c r="F48" s="15">
        <f t="shared" si="1"/>
        <v>2856.93</v>
      </c>
    </row>
    <row r="49" spans="1:15" ht="22.2" customHeight="1" x14ac:dyDescent="0.4">
      <c r="A49" s="7">
        <f t="shared" si="0"/>
        <v>38</v>
      </c>
      <c r="B49" s="8" t="s">
        <v>195</v>
      </c>
      <c r="C49" s="8" t="s">
        <v>196</v>
      </c>
      <c r="D49" s="15">
        <v>35504.47</v>
      </c>
      <c r="E49" s="10"/>
      <c r="F49" s="15">
        <f t="shared" si="1"/>
        <v>35504.47</v>
      </c>
    </row>
    <row r="50" spans="1:15" ht="21.75" customHeight="1" x14ac:dyDescent="0.4">
      <c r="A50" s="7">
        <f t="shared" si="0"/>
        <v>39</v>
      </c>
      <c r="B50" s="16" t="s">
        <v>22</v>
      </c>
      <c r="C50" s="8"/>
      <c r="D50" s="17">
        <v>909668.00999999989</v>
      </c>
      <c r="E50" s="17">
        <f>E12+E13+E14+E15+E16+E29+E30+E31+E32+E33+E34+E35+E36+E37+E38+E39+E40+E41+E42+E43+E44+E45+E46</f>
        <v>895.21999999999991</v>
      </c>
      <c r="F50" s="17">
        <f>D50+E50</f>
        <v>910563.22999999986</v>
      </c>
      <c r="I50" s="22"/>
    </row>
    <row r="51" spans="1:15" ht="19.95" customHeight="1" x14ac:dyDescent="0.4">
      <c r="A51" s="7">
        <f t="shared" si="0"/>
        <v>40</v>
      </c>
      <c r="B51" s="16" t="s">
        <v>261</v>
      </c>
      <c r="C51" s="16"/>
      <c r="D51" s="17">
        <v>5589.22</v>
      </c>
      <c r="E51" s="10"/>
      <c r="F51" s="17">
        <f t="shared" si="1"/>
        <v>5589.22</v>
      </c>
      <c r="I51" s="22"/>
    </row>
    <row r="52" spans="1:15" ht="22.95" customHeight="1" x14ac:dyDescent="0.4">
      <c r="A52" s="7">
        <f t="shared" si="0"/>
        <v>41</v>
      </c>
      <c r="B52" s="16" t="s">
        <v>132</v>
      </c>
      <c r="C52" s="8"/>
      <c r="D52" s="17">
        <v>915257.23</v>
      </c>
      <c r="E52" s="17">
        <f>E65+E71+E90+E94+E97+E156+E167+E233+E242+E246+E248+E251+E253+E271</f>
        <v>895.22000000000025</v>
      </c>
      <c r="F52" s="17">
        <f>D52+E52</f>
        <v>916152.45</v>
      </c>
      <c r="M52" s="12"/>
      <c r="N52" s="12"/>
      <c r="O52" s="12"/>
    </row>
    <row r="53" spans="1:15" x14ac:dyDescent="0.4">
      <c r="A53" s="7">
        <f t="shared" si="0"/>
        <v>42</v>
      </c>
      <c r="B53" s="16" t="s">
        <v>26</v>
      </c>
      <c r="C53" s="16">
        <v>10</v>
      </c>
      <c r="D53" s="17">
        <v>209802.58000000002</v>
      </c>
      <c r="E53" s="17"/>
      <c r="F53" s="17">
        <f t="shared" si="1"/>
        <v>209802.58000000002</v>
      </c>
      <c r="M53" s="33"/>
      <c r="N53" s="33"/>
      <c r="O53" s="12"/>
    </row>
    <row r="54" spans="1:15" ht="18" customHeight="1" x14ac:dyDescent="0.4">
      <c r="A54" s="7">
        <f t="shared" si="0"/>
        <v>43</v>
      </c>
      <c r="B54" s="16" t="s">
        <v>27</v>
      </c>
      <c r="C54" s="16">
        <v>20</v>
      </c>
      <c r="D54" s="17">
        <v>107945.38</v>
      </c>
      <c r="E54" s="17">
        <f>E135+E236+E252+E255</f>
        <v>-4463.8500000000004</v>
      </c>
      <c r="F54" s="17">
        <f t="shared" si="1"/>
        <v>103481.53</v>
      </c>
      <c r="M54" s="34"/>
      <c r="N54" s="34"/>
      <c r="O54" s="12"/>
    </row>
    <row r="55" spans="1:15" x14ac:dyDescent="0.4">
      <c r="A55" s="7">
        <f t="shared" si="0"/>
        <v>44</v>
      </c>
      <c r="B55" s="16" t="s">
        <v>135</v>
      </c>
      <c r="C55" s="16">
        <v>30</v>
      </c>
      <c r="D55" s="17">
        <v>7857.9</v>
      </c>
      <c r="E55" s="17"/>
      <c r="F55" s="17">
        <f t="shared" si="1"/>
        <v>7857.9</v>
      </c>
      <c r="M55" s="12"/>
      <c r="N55" s="12"/>
      <c r="O55" s="12"/>
    </row>
    <row r="56" spans="1:15" x14ac:dyDescent="0.4">
      <c r="A56" s="7">
        <f t="shared" si="0"/>
        <v>45</v>
      </c>
      <c r="B56" s="16" t="s">
        <v>200</v>
      </c>
      <c r="C56" s="16">
        <v>50</v>
      </c>
      <c r="D56" s="17">
        <v>1200</v>
      </c>
      <c r="E56" s="17"/>
      <c r="F56" s="17">
        <f t="shared" si="1"/>
        <v>1200</v>
      </c>
      <c r="M56" s="12"/>
      <c r="N56" s="12"/>
      <c r="O56" s="12"/>
    </row>
    <row r="57" spans="1:15" ht="18" customHeight="1" x14ac:dyDescent="0.4">
      <c r="A57" s="7">
        <f t="shared" si="0"/>
        <v>46</v>
      </c>
      <c r="B57" s="18" t="s">
        <v>217</v>
      </c>
      <c r="C57" s="19" t="s">
        <v>120</v>
      </c>
      <c r="D57" s="17">
        <v>2200</v>
      </c>
      <c r="E57" s="17">
        <f>E160</f>
        <v>690</v>
      </c>
      <c r="F57" s="17">
        <f t="shared" si="1"/>
        <v>2890</v>
      </c>
    </row>
    <row r="58" spans="1:15" ht="18.75" customHeight="1" x14ac:dyDescent="0.4">
      <c r="A58" s="7">
        <f t="shared" si="0"/>
        <v>47</v>
      </c>
      <c r="B58" s="18" t="s">
        <v>217</v>
      </c>
      <c r="C58" s="19" t="s">
        <v>121</v>
      </c>
      <c r="D58" s="17">
        <v>7547.23</v>
      </c>
      <c r="E58" s="17">
        <f>E159</f>
        <v>3955</v>
      </c>
      <c r="F58" s="17">
        <f t="shared" si="1"/>
        <v>11502.23</v>
      </c>
    </row>
    <row r="59" spans="1:15" ht="19.8" customHeight="1" x14ac:dyDescent="0.4">
      <c r="A59" s="7">
        <f t="shared" si="0"/>
        <v>48</v>
      </c>
      <c r="B59" s="16" t="s">
        <v>117</v>
      </c>
      <c r="C59" s="19" t="s">
        <v>119</v>
      </c>
      <c r="D59" s="17">
        <v>18298.349999999999</v>
      </c>
      <c r="E59" s="17">
        <f>E243</f>
        <v>444.07</v>
      </c>
      <c r="F59" s="17">
        <f t="shared" si="1"/>
        <v>18742.419999999998</v>
      </c>
    </row>
    <row r="60" spans="1:15" x14ac:dyDescent="0.4">
      <c r="A60" s="7">
        <f t="shared" si="0"/>
        <v>49</v>
      </c>
      <c r="B60" s="16" t="s">
        <v>57</v>
      </c>
      <c r="C60" s="16">
        <v>57</v>
      </c>
      <c r="D60" s="17">
        <v>18294</v>
      </c>
      <c r="E60" s="17"/>
      <c r="F60" s="17">
        <f t="shared" si="1"/>
        <v>18294</v>
      </c>
    </row>
    <row r="61" spans="1:15" x14ac:dyDescent="0.4">
      <c r="A61" s="7">
        <f t="shared" si="0"/>
        <v>50</v>
      </c>
      <c r="B61" s="16" t="s">
        <v>85</v>
      </c>
      <c r="C61" s="16">
        <v>59</v>
      </c>
      <c r="D61" s="17">
        <v>29349</v>
      </c>
      <c r="E61" s="17">
        <f>E69</f>
        <v>20</v>
      </c>
      <c r="F61" s="17">
        <f t="shared" si="1"/>
        <v>29369</v>
      </c>
    </row>
    <row r="62" spans="1:15" x14ac:dyDescent="0.4">
      <c r="A62" s="7">
        <f t="shared" si="0"/>
        <v>51</v>
      </c>
      <c r="B62" s="16" t="s">
        <v>28</v>
      </c>
      <c r="C62" s="16">
        <v>70</v>
      </c>
      <c r="D62" s="20">
        <v>70625.5</v>
      </c>
      <c r="E62" s="20">
        <f>E70</f>
        <v>250</v>
      </c>
      <c r="F62" s="20">
        <f t="shared" si="1"/>
        <v>70875.5</v>
      </c>
    </row>
    <row r="63" spans="1:15" x14ac:dyDescent="0.4">
      <c r="A63" s="7">
        <f t="shared" si="0"/>
        <v>52</v>
      </c>
      <c r="B63" s="16" t="s">
        <v>130</v>
      </c>
      <c r="C63" s="16">
        <v>58</v>
      </c>
      <c r="D63" s="17">
        <v>435099.77999999997</v>
      </c>
      <c r="E63" s="17">
        <f>E153+E154</f>
        <v>0</v>
      </c>
      <c r="F63" s="17">
        <f>D63+E63</f>
        <v>435099.77999999997</v>
      </c>
    </row>
    <row r="64" spans="1:15" x14ac:dyDescent="0.4">
      <c r="A64" s="7">
        <f t="shared" si="0"/>
        <v>53</v>
      </c>
      <c r="B64" s="16" t="s">
        <v>186</v>
      </c>
      <c r="C64" s="16">
        <v>81</v>
      </c>
      <c r="D64" s="17">
        <v>7037.51</v>
      </c>
      <c r="E64" s="17"/>
      <c r="F64" s="17">
        <f t="shared" si="1"/>
        <v>7037.51</v>
      </c>
    </row>
    <row r="65" spans="1:9" ht="22.95" customHeight="1" x14ac:dyDescent="0.4">
      <c r="A65" s="7">
        <f t="shared" si="0"/>
        <v>54</v>
      </c>
      <c r="B65" s="16" t="s">
        <v>23</v>
      </c>
      <c r="C65" s="16" t="s">
        <v>24</v>
      </c>
      <c r="D65" s="17">
        <v>50827.16</v>
      </c>
      <c r="E65" s="20">
        <f>E66</f>
        <v>270</v>
      </c>
      <c r="F65" s="17">
        <f t="shared" si="1"/>
        <v>51097.16</v>
      </c>
    </row>
    <row r="66" spans="1:9" ht="24" customHeight="1" x14ac:dyDescent="0.4">
      <c r="A66" s="7">
        <f t="shared" si="0"/>
        <v>55</v>
      </c>
      <c r="B66" s="16" t="s">
        <v>25</v>
      </c>
      <c r="C66" s="16" t="s">
        <v>24</v>
      </c>
      <c r="D66" s="17">
        <v>50827.16</v>
      </c>
      <c r="E66" s="20">
        <f>E67+E68+E69+E70</f>
        <v>270</v>
      </c>
      <c r="F66" s="17">
        <f t="shared" si="1"/>
        <v>51097.16</v>
      </c>
      <c r="I66" s="22"/>
    </row>
    <row r="67" spans="1:9" x14ac:dyDescent="0.4">
      <c r="A67" s="7">
        <f t="shared" si="0"/>
        <v>56</v>
      </c>
      <c r="B67" s="8" t="s">
        <v>26</v>
      </c>
      <c r="C67" s="8" t="s">
        <v>174</v>
      </c>
      <c r="D67" s="15">
        <v>38657.160000000003</v>
      </c>
      <c r="E67" s="10"/>
      <c r="F67" s="15">
        <f t="shared" si="1"/>
        <v>38657.160000000003</v>
      </c>
    </row>
    <row r="68" spans="1:9" ht="20.399999999999999" customHeight="1" x14ac:dyDescent="0.4">
      <c r="A68" s="7">
        <f t="shared" si="0"/>
        <v>57</v>
      </c>
      <c r="B68" s="8" t="s">
        <v>27</v>
      </c>
      <c r="C68" s="8" t="s">
        <v>173</v>
      </c>
      <c r="D68" s="15">
        <v>5800</v>
      </c>
      <c r="E68" s="10"/>
      <c r="F68" s="15">
        <f t="shared" si="1"/>
        <v>5800</v>
      </c>
    </row>
    <row r="69" spans="1:9" ht="30.6" customHeight="1" x14ac:dyDescent="0.4">
      <c r="A69" s="7">
        <f t="shared" si="0"/>
        <v>58</v>
      </c>
      <c r="B69" s="11" t="s">
        <v>145</v>
      </c>
      <c r="C69" s="8" t="s">
        <v>175</v>
      </c>
      <c r="D69" s="15">
        <v>270</v>
      </c>
      <c r="E69" s="15">
        <v>20</v>
      </c>
      <c r="F69" s="15">
        <f t="shared" si="1"/>
        <v>290</v>
      </c>
    </row>
    <row r="70" spans="1:9" ht="16.8" customHeight="1" x14ac:dyDescent="0.4">
      <c r="A70" s="7">
        <f t="shared" si="0"/>
        <v>59</v>
      </c>
      <c r="B70" s="8" t="s">
        <v>28</v>
      </c>
      <c r="C70" s="8" t="s">
        <v>176</v>
      </c>
      <c r="D70" s="15">
        <v>6100</v>
      </c>
      <c r="E70" s="15">
        <v>250</v>
      </c>
      <c r="F70" s="15">
        <f t="shared" si="1"/>
        <v>6350</v>
      </c>
    </row>
    <row r="71" spans="1:9" ht="33.6" x14ac:dyDescent="0.4">
      <c r="A71" s="7">
        <f t="shared" si="0"/>
        <v>60</v>
      </c>
      <c r="B71" s="18" t="s">
        <v>29</v>
      </c>
      <c r="C71" s="16" t="s">
        <v>30</v>
      </c>
      <c r="D71" s="17">
        <v>15583.59</v>
      </c>
      <c r="E71" s="17"/>
      <c r="F71" s="17">
        <f t="shared" si="1"/>
        <v>15583.59</v>
      </c>
    </row>
    <row r="72" spans="1:9" ht="21" customHeight="1" x14ac:dyDescent="0.4">
      <c r="A72" s="7">
        <f t="shared" si="0"/>
        <v>61</v>
      </c>
      <c r="B72" s="18" t="s">
        <v>31</v>
      </c>
      <c r="C72" s="16" t="s">
        <v>32</v>
      </c>
      <c r="D72" s="17">
        <v>5084.8</v>
      </c>
      <c r="E72" s="17"/>
      <c r="F72" s="17">
        <f t="shared" si="1"/>
        <v>5084.8</v>
      </c>
    </row>
    <row r="73" spans="1:9" ht="22.95" customHeight="1" x14ac:dyDescent="0.4">
      <c r="A73" s="7">
        <f t="shared" si="0"/>
        <v>62</v>
      </c>
      <c r="B73" s="11" t="s">
        <v>33</v>
      </c>
      <c r="C73" s="8" t="s">
        <v>34</v>
      </c>
      <c r="D73" s="15">
        <v>5084.8</v>
      </c>
      <c r="E73" s="10"/>
      <c r="F73" s="15">
        <f t="shared" si="1"/>
        <v>5084.8</v>
      </c>
    </row>
    <row r="74" spans="1:9" x14ac:dyDescent="0.4">
      <c r="A74" s="7">
        <f t="shared" si="0"/>
        <v>63</v>
      </c>
      <c r="B74" s="8" t="s">
        <v>35</v>
      </c>
      <c r="C74" s="8" t="s">
        <v>36</v>
      </c>
      <c r="D74" s="15">
        <v>4584.8</v>
      </c>
      <c r="E74" s="10"/>
      <c r="F74" s="15">
        <f t="shared" si="1"/>
        <v>4584.8</v>
      </c>
    </row>
    <row r="75" spans="1:9" x14ac:dyDescent="0.4">
      <c r="A75" s="7">
        <f t="shared" si="0"/>
        <v>64</v>
      </c>
      <c r="B75" s="8" t="s">
        <v>27</v>
      </c>
      <c r="C75" s="8" t="s">
        <v>37</v>
      </c>
      <c r="D75" s="15">
        <v>500</v>
      </c>
      <c r="E75" s="10"/>
      <c r="F75" s="15">
        <f t="shared" si="1"/>
        <v>500</v>
      </c>
    </row>
    <row r="76" spans="1:9" x14ac:dyDescent="0.4">
      <c r="A76" s="7">
        <f t="shared" si="0"/>
        <v>65</v>
      </c>
      <c r="B76" s="8" t="s">
        <v>28</v>
      </c>
      <c r="C76" s="8" t="s">
        <v>42</v>
      </c>
      <c r="D76" s="15">
        <v>0</v>
      </c>
      <c r="E76" s="10"/>
      <c r="F76" s="15">
        <f t="shared" si="1"/>
        <v>0</v>
      </c>
    </row>
    <row r="77" spans="1:9" x14ac:dyDescent="0.4">
      <c r="A77" s="7">
        <f t="shared" si="0"/>
        <v>66</v>
      </c>
      <c r="B77" s="16" t="s">
        <v>38</v>
      </c>
      <c r="C77" s="16" t="s">
        <v>32</v>
      </c>
      <c r="D77" s="17">
        <v>4186.79</v>
      </c>
      <c r="E77" s="17"/>
      <c r="F77" s="17">
        <f t="shared" si="1"/>
        <v>4186.79</v>
      </c>
    </row>
    <row r="78" spans="1:9" x14ac:dyDescent="0.4">
      <c r="A78" s="7">
        <f t="shared" si="0"/>
        <v>67</v>
      </c>
      <c r="B78" s="8" t="s">
        <v>35</v>
      </c>
      <c r="C78" s="8" t="s">
        <v>39</v>
      </c>
      <c r="D78" s="15">
        <v>2836.79</v>
      </c>
      <c r="E78" s="10"/>
      <c r="F78" s="15">
        <f t="shared" si="1"/>
        <v>2836.79</v>
      </c>
    </row>
    <row r="79" spans="1:9" x14ac:dyDescent="0.4">
      <c r="A79" s="7">
        <f t="shared" si="0"/>
        <v>68</v>
      </c>
      <c r="B79" s="8" t="s">
        <v>40</v>
      </c>
      <c r="C79" s="8" t="s">
        <v>41</v>
      </c>
      <c r="D79" s="15">
        <v>1350</v>
      </c>
      <c r="E79" s="15"/>
      <c r="F79" s="15">
        <f>D79+E79</f>
        <v>1350</v>
      </c>
    </row>
    <row r="80" spans="1:9" x14ac:dyDescent="0.4">
      <c r="A80" s="7">
        <f t="shared" si="0"/>
        <v>69</v>
      </c>
      <c r="B80" s="8" t="s">
        <v>28</v>
      </c>
      <c r="C80" s="8" t="s">
        <v>42</v>
      </c>
      <c r="D80" s="15">
        <v>0</v>
      </c>
      <c r="E80" s="15"/>
      <c r="F80" s="15">
        <f t="shared" si="1"/>
        <v>0</v>
      </c>
    </row>
    <row r="81" spans="1:15" x14ac:dyDescent="0.4">
      <c r="A81" s="7">
        <f t="shared" si="0"/>
        <v>70</v>
      </c>
      <c r="B81" s="16" t="s">
        <v>43</v>
      </c>
      <c r="C81" s="16" t="s">
        <v>32</v>
      </c>
      <c r="D81" s="17">
        <v>5030</v>
      </c>
      <c r="E81" s="17"/>
      <c r="F81" s="17">
        <f>D81+E81</f>
        <v>5030</v>
      </c>
    </row>
    <row r="82" spans="1:15" ht="20.25" customHeight="1" x14ac:dyDescent="0.4">
      <c r="A82" s="7">
        <f t="shared" si="0"/>
        <v>71</v>
      </c>
      <c r="B82" s="8" t="s">
        <v>27</v>
      </c>
      <c r="C82" s="8" t="s">
        <v>41</v>
      </c>
      <c r="D82" s="15">
        <v>5000</v>
      </c>
      <c r="E82" s="15"/>
      <c r="F82" s="15">
        <f t="shared" si="1"/>
        <v>5000</v>
      </c>
    </row>
    <row r="83" spans="1:15" ht="20.25" customHeight="1" x14ac:dyDescent="0.4">
      <c r="A83" s="7">
        <f t="shared" si="0"/>
        <v>72</v>
      </c>
      <c r="B83" s="8" t="s">
        <v>250</v>
      </c>
      <c r="C83" s="8" t="s">
        <v>251</v>
      </c>
      <c r="D83" s="15">
        <v>30</v>
      </c>
      <c r="E83" s="15"/>
      <c r="F83" s="15">
        <f>D83+E83</f>
        <v>30</v>
      </c>
    </row>
    <row r="84" spans="1:15" x14ac:dyDescent="0.4">
      <c r="A84" s="7">
        <f t="shared" si="0"/>
        <v>73</v>
      </c>
      <c r="B84" s="16" t="s">
        <v>124</v>
      </c>
      <c r="C84" s="16" t="s">
        <v>30</v>
      </c>
      <c r="D84" s="17">
        <v>22</v>
      </c>
      <c r="E84" s="20"/>
      <c r="F84" s="17">
        <f t="shared" ref="F84:F153" si="4">D84+E84</f>
        <v>22</v>
      </c>
    </row>
    <row r="85" spans="1:15" x14ac:dyDescent="0.4">
      <c r="A85" s="7">
        <f t="shared" si="0"/>
        <v>74</v>
      </c>
      <c r="B85" s="8" t="s">
        <v>40</v>
      </c>
      <c r="C85" s="8" t="s">
        <v>41</v>
      </c>
      <c r="D85" s="15">
        <v>22</v>
      </c>
      <c r="E85" s="10"/>
      <c r="F85" s="15">
        <f t="shared" si="4"/>
        <v>22</v>
      </c>
      <c r="O85" s="22"/>
    </row>
    <row r="86" spans="1:15" x14ac:dyDescent="0.4">
      <c r="A86" s="7">
        <f t="shared" si="0"/>
        <v>75</v>
      </c>
      <c r="B86" s="16" t="s">
        <v>140</v>
      </c>
      <c r="C86" s="16" t="s">
        <v>30</v>
      </c>
      <c r="D86" s="17">
        <v>60</v>
      </c>
      <c r="E86" s="20"/>
      <c r="F86" s="17">
        <f t="shared" si="4"/>
        <v>60</v>
      </c>
    </row>
    <row r="87" spans="1:15" x14ac:dyDescent="0.4">
      <c r="A87" s="7">
        <f t="shared" si="0"/>
        <v>76</v>
      </c>
      <c r="B87" s="8" t="s">
        <v>40</v>
      </c>
      <c r="C87" s="8" t="s">
        <v>41</v>
      </c>
      <c r="D87" s="15">
        <v>60</v>
      </c>
      <c r="E87" s="10"/>
      <c r="F87" s="15">
        <f t="shared" si="4"/>
        <v>60</v>
      </c>
    </row>
    <row r="88" spans="1:15" ht="20.399999999999999" customHeight="1" x14ac:dyDescent="0.4">
      <c r="A88" s="7">
        <f t="shared" si="0"/>
        <v>77</v>
      </c>
      <c r="B88" s="16" t="s">
        <v>231</v>
      </c>
      <c r="C88" s="16" t="s">
        <v>30</v>
      </c>
      <c r="D88" s="17">
        <v>1200</v>
      </c>
      <c r="E88" s="10"/>
      <c r="F88" s="17">
        <f t="shared" si="4"/>
        <v>1200</v>
      </c>
    </row>
    <row r="89" spans="1:15" ht="24" customHeight="1" x14ac:dyDescent="0.4">
      <c r="A89" s="7">
        <f t="shared" si="0"/>
        <v>78</v>
      </c>
      <c r="B89" s="16" t="s">
        <v>232</v>
      </c>
      <c r="C89" s="16" t="s">
        <v>233</v>
      </c>
      <c r="D89" s="17">
        <v>1000</v>
      </c>
      <c r="E89" s="10"/>
      <c r="F89" s="17">
        <f t="shared" si="4"/>
        <v>1000</v>
      </c>
    </row>
    <row r="90" spans="1:15" ht="20.399999999999999" customHeight="1" x14ac:dyDescent="0.4">
      <c r="A90" s="7">
        <f t="shared" si="0"/>
        <v>79</v>
      </c>
      <c r="B90" s="16" t="s">
        <v>44</v>
      </c>
      <c r="C90" s="16" t="s">
        <v>45</v>
      </c>
      <c r="D90" s="17">
        <v>400</v>
      </c>
      <c r="E90" s="20"/>
      <c r="F90" s="17">
        <f t="shared" si="4"/>
        <v>400</v>
      </c>
    </row>
    <row r="91" spans="1:15" ht="21.6" customHeight="1" x14ac:dyDescent="0.4">
      <c r="A91" s="7">
        <f t="shared" si="0"/>
        <v>80</v>
      </c>
      <c r="B91" s="16" t="s">
        <v>46</v>
      </c>
      <c r="C91" s="16" t="s">
        <v>45</v>
      </c>
      <c r="D91" s="17">
        <v>400</v>
      </c>
      <c r="E91" s="20"/>
      <c r="F91" s="17">
        <f t="shared" si="4"/>
        <v>400</v>
      </c>
    </row>
    <row r="92" spans="1:15" ht="20.399999999999999" customHeight="1" x14ac:dyDescent="0.4">
      <c r="A92" s="7">
        <f t="shared" si="0"/>
        <v>81</v>
      </c>
      <c r="B92" s="8" t="s">
        <v>27</v>
      </c>
      <c r="C92" s="8" t="s">
        <v>47</v>
      </c>
      <c r="D92" s="15">
        <v>400</v>
      </c>
      <c r="E92" s="10"/>
      <c r="F92" s="15">
        <f t="shared" si="4"/>
        <v>400</v>
      </c>
    </row>
    <row r="93" spans="1:15" ht="20.399999999999999" customHeight="1" x14ac:dyDescent="0.4">
      <c r="A93" s="7">
        <f t="shared" ref="A93:A94" si="5">A92+1</f>
        <v>82</v>
      </c>
      <c r="B93" s="8" t="s">
        <v>28</v>
      </c>
      <c r="C93" s="8" t="s">
        <v>247</v>
      </c>
      <c r="D93" s="15">
        <v>0</v>
      </c>
      <c r="E93" s="36"/>
      <c r="F93" s="15">
        <f t="shared" si="4"/>
        <v>0</v>
      </c>
    </row>
    <row r="94" spans="1:15" ht="36.75" customHeight="1" x14ac:dyDescent="0.4">
      <c r="A94" s="7">
        <f t="shared" si="5"/>
        <v>83</v>
      </c>
      <c r="B94" s="18" t="s">
        <v>102</v>
      </c>
      <c r="C94" s="16" t="s">
        <v>48</v>
      </c>
      <c r="D94" s="17">
        <v>40</v>
      </c>
      <c r="E94" s="20"/>
      <c r="F94" s="17">
        <f t="shared" si="4"/>
        <v>40</v>
      </c>
    </row>
    <row r="95" spans="1:15" ht="33.6" x14ac:dyDescent="0.4">
      <c r="A95" s="7">
        <f t="shared" ref="A95:A130" si="6">A94+1</f>
        <v>84</v>
      </c>
      <c r="B95" s="18" t="s">
        <v>49</v>
      </c>
      <c r="C95" s="16" t="s">
        <v>48</v>
      </c>
      <c r="D95" s="17">
        <v>40</v>
      </c>
      <c r="E95" s="20"/>
      <c r="F95" s="17">
        <f t="shared" si="4"/>
        <v>40</v>
      </c>
    </row>
    <row r="96" spans="1:15" x14ac:dyDescent="0.4">
      <c r="A96" s="7">
        <f t="shared" si="6"/>
        <v>85</v>
      </c>
      <c r="B96" s="8" t="s">
        <v>27</v>
      </c>
      <c r="C96" s="8" t="s">
        <v>50</v>
      </c>
      <c r="D96" s="15">
        <v>40</v>
      </c>
      <c r="E96" s="10"/>
      <c r="F96" s="15">
        <f t="shared" si="4"/>
        <v>40</v>
      </c>
      <c r="G96" s="22"/>
      <c r="H96" s="22"/>
      <c r="I96" s="22"/>
    </row>
    <row r="97" spans="1:8" ht="21.6" customHeight="1" x14ac:dyDescent="0.4">
      <c r="A97" s="7">
        <f t="shared" si="6"/>
        <v>86</v>
      </c>
      <c r="B97" s="16" t="s">
        <v>51</v>
      </c>
      <c r="C97" s="16" t="s">
        <v>52</v>
      </c>
      <c r="D97" s="17">
        <v>69299.02</v>
      </c>
      <c r="E97" s="20">
        <f>E98+E148+E150+E151+E152+E153+E154+E155</f>
        <v>400</v>
      </c>
      <c r="F97" s="17">
        <f t="shared" si="4"/>
        <v>69699.02</v>
      </c>
    </row>
    <row r="98" spans="1:8" ht="20.25" customHeight="1" x14ac:dyDescent="0.4">
      <c r="A98" s="7">
        <f t="shared" si="6"/>
        <v>87</v>
      </c>
      <c r="B98" s="16" t="s">
        <v>115</v>
      </c>
      <c r="C98" s="16" t="s">
        <v>52</v>
      </c>
      <c r="D98" s="17">
        <v>16638</v>
      </c>
      <c r="E98" s="20">
        <f>E99+E104+E108+E112+E118+E123+E128+E134+E138+E142+E146</f>
        <v>400</v>
      </c>
      <c r="F98" s="17">
        <f t="shared" si="4"/>
        <v>17038</v>
      </c>
    </row>
    <row r="99" spans="1:8" ht="36" customHeight="1" x14ac:dyDescent="0.4">
      <c r="A99" s="7">
        <f t="shared" si="6"/>
        <v>88</v>
      </c>
      <c r="B99" s="18" t="s">
        <v>109</v>
      </c>
      <c r="C99" s="16" t="s">
        <v>53</v>
      </c>
      <c r="D99" s="17">
        <v>2182</v>
      </c>
      <c r="E99" s="20"/>
      <c r="F99" s="17">
        <f t="shared" si="4"/>
        <v>2182</v>
      </c>
    </row>
    <row r="100" spans="1:8" x14ac:dyDescent="0.4">
      <c r="A100" s="7">
        <f t="shared" si="6"/>
        <v>89</v>
      </c>
      <c r="B100" s="8" t="s">
        <v>27</v>
      </c>
      <c r="C100" s="8" t="s">
        <v>54</v>
      </c>
      <c r="D100" s="15">
        <v>930</v>
      </c>
      <c r="E100" s="15"/>
      <c r="F100" s="15">
        <f t="shared" si="4"/>
        <v>930</v>
      </c>
      <c r="G100" s="22"/>
      <c r="H100" s="22"/>
    </row>
    <row r="101" spans="1:8" ht="18" customHeight="1" x14ac:dyDescent="0.4">
      <c r="A101" s="7">
        <f t="shared" si="6"/>
        <v>90</v>
      </c>
      <c r="B101" s="8" t="s">
        <v>133</v>
      </c>
      <c r="C101" s="23" t="s">
        <v>58</v>
      </c>
      <c r="D101" s="15">
        <v>1148</v>
      </c>
      <c r="E101" s="15"/>
      <c r="F101" s="15">
        <f t="shared" si="4"/>
        <v>1148</v>
      </c>
    </row>
    <row r="102" spans="1:8" ht="19.2" customHeight="1" x14ac:dyDescent="0.4">
      <c r="A102" s="7">
        <f t="shared" si="6"/>
        <v>91</v>
      </c>
      <c r="B102" s="8" t="s">
        <v>206</v>
      </c>
      <c r="C102" s="23" t="s">
        <v>207</v>
      </c>
      <c r="D102" s="15">
        <v>104</v>
      </c>
      <c r="E102" s="15"/>
      <c r="F102" s="15">
        <f t="shared" si="4"/>
        <v>104</v>
      </c>
    </row>
    <row r="103" spans="1:8" ht="20.399999999999999" customHeight="1" x14ac:dyDescent="0.4">
      <c r="A103" s="7">
        <f t="shared" si="6"/>
        <v>92</v>
      </c>
      <c r="B103" s="8" t="s">
        <v>28</v>
      </c>
      <c r="C103" s="8" t="s">
        <v>105</v>
      </c>
      <c r="D103" s="15">
        <v>0</v>
      </c>
      <c r="E103" s="15"/>
      <c r="F103" s="15">
        <f t="shared" si="4"/>
        <v>0</v>
      </c>
      <c r="G103" s="22"/>
      <c r="H103" s="22"/>
    </row>
    <row r="104" spans="1:8" ht="35.25" customHeight="1" x14ac:dyDescent="0.4">
      <c r="A104" s="7">
        <f t="shared" si="6"/>
        <v>93</v>
      </c>
      <c r="B104" s="18" t="s">
        <v>108</v>
      </c>
      <c r="C104" s="16" t="s">
        <v>52</v>
      </c>
      <c r="D104" s="17">
        <v>1625</v>
      </c>
      <c r="E104" s="20"/>
      <c r="F104" s="17">
        <f t="shared" si="4"/>
        <v>1625</v>
      </c>
    </row>
    <row r="105" spans="1:8" x14ac:dyDescent="0.4">
      <c r="A105" s="7">
        <f t="shared" si="6"/>
        <v>94</v>
      </c>
      <c r="B105" s="8" t="s">
        <v>55</v>
      </c>
      <c r="C105" s="8" t="s">
        <v>54</v>
      </c>
      <c r="D105" s="15">
        <v>720</v>
      </c>
      <c r="E105" s="15"/>
      <c r="F105" s="15">
        <f t="shared" si="4"/>
        <v>720</v>
      </c>
    </row>
    <row r="106" spans="1:8" x14ac:dyDescent="0.4">
      <c r="A106" s="7">
        <f t="shared" si="6"/>
        <v>95</v>
      </c>
      <c r="B106" s="8" t="s">
        <v>133</v>
      </c>
      <c r="C106" s="23" t="s">
        <v>58</v>
      </c>
      <c r="D106" s="15">
        <v>815</v>
      </c>
      <c r="E106" s="15"/>
      <c r="F106" s="15">
        <f t="shared" si="4"/>
        <v>815</v>
      </c>
    </row>
    <row r="107" spans="1:8" x14ac:dyDescent="0.4">
      <c r="A107" s="7">
        <f t="shared" si="6"/>
        <v>96</v>
      </c>
      <c r="B107" s="8" t="s">
        <v>206</v>
      </c>
      <c r="C107" s="23" t="s">
        <v>207</v>
      </c>
      <c r="D107" s="15">
        <v>90</v>
      </c>
      <c r="E107" s="15"/>
      <c r="F107" s="15">
        <f t="shared" si="4"/>
        <v>90</v>
      </c>
    </row>
    <row r="108" spans="1:8" ht="20.25" customHeight="1" x14ac:dyDescent="0.4">
      <c r="A108" s="7">
        <f t="shared" si="6"/>
        <v>97</v>
      </c>
      <c r="B108" s="18" t="s">
        <v>110</v>
      </c>
      <c r="C108" s="16" t="s">
        <v>52</v>
      </c>
      <c r="D108" s="17">
        <v>2348</v>
      </c>
      <c r="E108" s="20"/>
      <c r="F108" s="17">
        <f t="shared" si="4"/>
        <v>2348</v>
      </c>
    </row>
    <row r="109" spans="1:8" x14ac:dyDescent="0.4">
      <c r="A109" s="7">
        <f t="shared" si="6"/>
        <v>98</v>
      </c>
      <c r="B109" s="8" t="s">
        <v>27</v>
      </c>
      <c r="C109" s="8" t="s">
        <v>54</v>
      </c>
      <c r="D109" s="15">
        <v>1155</v>
      </c>
      <c r="E109" s="15"/>
      <c r="F109" s="15">
        <f t="shared" si="4"/>
        <v>1155</v>
      </c>
    </row>
    <row r="110" spans="1:8" x14ac:dyDescent="0.4">
      <c r="A110" s="7">
        <f t="shared" si="6"/>
        <v>99</v>
      </c>
      <c r="B110" s="8" t="s">
        <v>133</v>
      </c>
      <c r="C110" s="23" t="s">
        <v>58</v>
      </c>
      <c r="D110" s="15">
        <v>1003</v>
      </c>
      <c r="E110" s="15"/>
      <c r="F110" s="15">
        <f t="shared" si="4"/>
        <v>1003</v>
      </c>
    </row>
    <row r="111" spans="1:8" x14ac:dyDescent="0.4">
      <c r="A111" s="7">
        <f t="shared" si="6"/>
        <v>100</v>
      </c>
      <c r="B111" s="8" t="s">
        <v>206</v>
      </c>
      <c r="C111" s="23" t="s">
        <v>207</v>
      </c>
      <c r="D111" s="15">
        <v>190</v>
      </c>
      <c r="E111" s="15"/>
      <c r="F111" s="15">
        <f t="shared" si="4"/>
        <v>190</v>
      </c>
    </row>
    <row r="112" spans="1:8" ht="19.95" customHeight="1" x14ac:dyDescent="0.4">
      <c r="A112" s="7">
        <f t="shared" si="6"/>
        <v>101</v>
      </c>
      <c r="B112" s="18" t="s">
        <v>218</v>
      </c>
      <c r="C112" s="16" t="s">
        <v>52</v>
      </c>
      <c r="D112" s="17">
        <v>2505</v>
      </c>
      <c r="E112" s="20"/>
      <c r="F112" s="17">
        <f t="shared" si="4"/>
        <v>2505</v>
      </c>
    </row>
    <row r="113" spans="1:6" x14ac:dyDescent="0.4">
      <c r="A113" s="7">
        <f t="shared" si="6"/>
        <v>102</v>
      </c>
      <c r="B113" s="8" t="s">
        <v>27</v>
      </c>
      <c r="C113" s="8" t="s">
        <v>54</v>
      </c>
      <c r="D113" s="15">
        <v>1100</v>
      </c>
      <c r="E113" s="15"/>
      <c r="F113" s="15">
        <f t="shared" si="4"/>
        <v>1100</v>
      </c>
    </row>
    <row r="114" spans="1:6" x14ac:dyDescent="0.4">
      <c r="A114" s="7">
        <f t="shared" si="6"/>
        <v>103</v>
      </c>
      <c r="B114" s="8" t="s">
        <v>133</v>
      </c>
      <c r="C114" s="23" t="s">
        <v>58</v>
      </c>
      <c r="D114" s="15">
        <v>1200</v>
      </c>
      <c r="E114" s="15"/>
      <c r="F114" s="15">
        <f t="shared" si="4"/>
        <v>1200</v>
      </c>
    </row>
    <row r="115" spans="1:6" x14ac:dyDescent="0.4">
      <c r="A115" s="7">
        <f t="shared" si="6"/>
        <v>104</v>
      </c>
      <c r="B115" s="8" t="s">
        <v>206</v>
      </c>
      <c r="C115" s="23" t="s">
        <v>207</v>
      </c>
      <c r="D115" s="15">
        <v>55</v>
      </c>
      <c r="E115" s="15"/>
      <c r="F115" s="15">
        <f t="shared" si="4"/>
        <v>55</v>
      </c>
    </row>
    <row r="116" spans="1:6" x14ac:dyDescent="0.4">
      <c r="A116" s="7">
        <f t="shared" si="6"/>
        <v>105</v>
      </c>
      <c r="B116" s="8" t="s">
        <v>28</v>
      </c>
      <c r="C116" s="8" t="s">
        <v>105</v>
      </c>
      <c r="D116" s="15">
        <v>150</v>
      </c>
      <c r="E116" s="15"/>
      <c r="F116" s="15">
        <f>D116+E116</f>
        <v>150</v>
      </c>
    </row>
    <row r="117" spans="1:6" x14ac:dyDescent="0.4">
      <c r="A117" s="7">
        <f t="shared" si="6"/>
        <v>106</v>
      </c>
      <c r="B117" s="8" t="s">
        <v>230</v>
      </c>
      <c r="C117" s="8" t="s">
        <v>149</v>
      </c>
      <c r="D117" s="15">
        <v>0</v>
      </c>
      <c r="E117" s="15"/>
      <c r="F117" s="15">
        <f>D117+E117</f>
        <v>0</v>
      </c>
    </row>
    <row r="118" spans="1:6" ht="21.6" customHeight="1" x14ac:dyDescent="0.4">
      <c r="A118" s="7">
        <f t="shared" si="6"/>
        <v>107</v>
      </c>
      <c r="B118" s="18" t="s">
        <v>219</v>
      </c>
      <c r="C118" s="16" t="s">
        <v>52</v>
      </c>
      <c r="D118" s="17">
        <v>1846</v>
      </c>
      <c r="E118" s="20"/>
      <c r="F118" s="17">
        <f t="shared" si="4"/>
        <v>1846</v>
      </c>
    </row>
    <row r="119" spans="1:6" x14ac:dyDescent="0.4">
      <c r="A119" s="7">
        <f t="shared" si="6"/>
        <v>108</v>
      </c>
      <c r="B119" s="8" t="s">
        <v>27</v>
      </c>
      <c r="C119" s="8" t="s">
        <v>54</v>
      </c>
      <c r="D119" s="15">
        <v>800</v>
      </c>
      <c r="E119" s="15"/>
      <c r="F119" s="15">
        <f t="shared" si="4"/>
        <v>800</v>
      </c>
    </row>
    <row r="120" spans="1:6" x14ac:dyDescent="0.4">
      <c r="A120" s="7">
        <f t="shared" si="6"/>
        <v>109</v>
      </c>
      <c r="B120" s="8" t="s">
        <v>133</v>
      </c>
      <c r="C120" s="23" t="s">
        <v>58</v>
      </c>
      <c r="D120" s="15">
        <v>800</v>
      </c>
      <c r="E120" s="10"/>
      <c r="F120" s="15">
        <f t="shared" si="4"/>
        <v>800</v>
      </c>
    </row>
    <row r="121" spans="1:6" x14ac:dyDescent="0.4">
      <c r="A121" s="7">
        <f t="shared" si="6"/>
        <v>110</v>
      </c>
      <c r="B121" s="8" t="s">
        <v>206</v>
      </c>
      <c r="C121" s="23" t="s">
        <v>207</v>
      </c>
      <c r="D121" s="15">
        <v>180</v>
      </c>
      <c r="E121" s="10"/>
      <c r="F121" s="15">
        <f t="shared" si="4"/>
        <v>180</v>
      </c>
    </row>
    <row r="122" spans="1:6" x14ac:dyDescent="0.4">
      <c r="A122" s="7">
        <f t="shared" si="6"/>
        <v>111</v>
      </c>
      <c r="B122" s="8" t="s">
        <v>28</v>
      </c>
      <c r="C122" s="8" t="s">
        <v>105</v>
      </c>
      <c r="D122" s="15">
        <v>66</v>
      </c>
      <c r="E122" s="10"/>
      <c r="F122" s="15">
        <f t="shared" si="4"/>
        <v>66</v>
      </c>
    </row>
    <row r="123" spans="1:6" ht="34.200000000000003" customHeight="1" x14ac:dyDescent="0.4">
      <c r="A123" s="7">
        <f t="shared" si="6"/>
        <v>112</v>
      </c>
      <c r="B123" s="18" t="s">
        <v>111</v>
      </c>
      <c r="C123" s="16" t="s">
        <v>52</v>
      </c>
      <c r="D123" s="17">
        <v>1100</v>
      </c>
      <c r="E123" s="17"/>
      <c r="F123" s="17">
        <f t="shared" si="4"/>
        <v>1100</v>
      </c>
    </row>
    <row r="124" spans="1:6" x14ac:dyDescent="0.4">
      <c r="A124" s="7">
        <f t="shared" si="6"/>
        <v>113</v>
      </c>
      <c r="B124" s="8" t="s">
        <v>27</v>
      </c>
      <c r="C124" s="8" t="s">
        <v>54</v>
      </c>
      <c r="D124" s="15">
        <v>350</v>
      </c>
      <c r="E124" s="10"/>
      <c r="F124" s="15">
        <f t="shared" si="4"/>
        <v>350</v>
      </c>
    </row>
    <row r="125" spans="1:6" x14ac:dyDescent="0.4">
      <c r="A125" s="7">
        <f t="shared" si="6"/>
        <v>114</v>
      </c>
      <c r="B125" s="8" t="s">
        <v>133</v>
      </c>
      <c r="C125" s="23" t="s">
        <v>58</v>
      </c>
      <c r="D125" s="15">
        <v>300</v>
      </c>
      <c r="E125" s="10"/>
      <c r="F125" s="15">
        <f t="shared" si="4"/>
        <v>300</v>
      </c>
    </row>
    <row r="126" spans="1:6" x14ac:dyDescent="0.4">
      <c r="A126" s="7">
        <f t="shared" si="6"/>
        <v>115</v>
      </c>
      <c r="B126" s="8" t="s">
        <v>206</v>
      </c>
      <c r="C126" s="23" t="s">
        <v>207</v>
      </c>
      <c r="D126" s="15">
        <v>50</v>
      </c>
      <c r="E126" s="10"/>
      <c r="F126" s="15">
        <f t="shared" si="4"/>
        <v>50</v>
      </c>
    </row>
    <row r="127" spans="1:6" x14ac:dyDescent="0.4">
      <c r="A127" s="7">
        <f t="shared" si="6"/>
        <v>116</v>
      </c>
      <c r="B127" s="8" t="s">
        <v>28</v>
      </c>
      <c r="C127" s="8" t="s">
        <v>105</v>
      </c>
      <c r="D127" s="15">
        <v>400</v>
      </c>
      <c r="E127" s="10"/>
      <c r="F127" s="15">
        <f t="shared" si="4"/>
        <v>400</v>
      </c>
    </row>
    <row r="128" spans="1:6" ht="19.5" customHeight="1" x14ac:dyDescent="0.4">
      <c r="A128" s="7">
        <f t="shared" si="6"/>
        <v>117</v>
      </c>
      <c r="B128" s="16" t="s">
        <v>150</v>
      </c>
      <c r="C128" s="16" t="s">
        <v>52</v>
      </c>
      <c r="D128" s="17">
        <v>1826</v>
      </c>
      <c r="E128" s="17"/>
      <c r="F128" s="17">
        <f>D128+E128</f>
        <v>1826</v>
      </c>
    </row>
    <row r="129" spans="1:6" x14ac:dyDescent="0.4">
      <c r="A129" s="7">
        <f t="shared" si="6"/>
        <v>118</v>
      </c>
      <c r="B129" s="8" t="s">
        <v>27</v>
      </c>
      <c r="C129" s="8" t="s">
        <v>54</v>
      </c>
      <c r="D129" s="15">
        <v>600</v>
      </c>
      <c r="E129" s="15"/>
      <c r="F129" s="15">
        <f t="shared" si="4"/>
        <v>600</v>
      </c>
    </row>
    <row r="130" spans="1:6" x14ac:dyDescent="0.4">
      <c r="A130" s="7">
        <f t="shared" si="6"/>
        <v>119</v>
      </c>
      <c r="B130" s="8" t="s">
        <v>133</v>
      </c>
      <c r="C130" s="23" t="s">
        <v>58</v>
      </c>
      <c r="D130" s="15">
        <v>800</v>
      </c>
      <c r="E130" s="15"/>
      <c r="F130" s="15">
        <f t="shared" si="4"/>
        <v>800</v>
      </c>
    </row>
    <row r="131" spans="1:6" x14ac:dyDescent="0.4">
      <c r="A131" s="7">
        <f t="shared" ref="A131:A183" si="7">A130+1</f>
        <v>120</v>
      </c>
      <c r="B131" s="8" t="s">
        <v>206</v>
      </c>
      <c r="C131" s="23" t="s">
        <v>207</v>
      </c>
      <c r="D131" s="15">
        <v>110</v>
      </c>
      <c r="E131" s="15"/>
      <c r="F131" s="15">
        <f t="shared" si="4"/>
        <v>110</v>
      </c>
    </row>
    <row r="132" spans="1:6" x14ac:dyDescent="0.4">
      <c r="A132" s="7">
        <f t="shared" si="7"/>
        <v>121</v>
      </c>
      <c r="B132" s="8" t="s">
        <v>28</v>
      </c>
      <c r="C132" s="8" t="s">
        <v>105</v>
      </c>
      <c r="D132" s="15">
        <v>0</v>
      </c>
      <c r="E132" s="15"/>
      <c r="F132" s="15">
        <f t="shared" si="4"/>
        <v>0</v>
      </c>
    </row>
    <row r="133" spans="1:6" x14ac:dyDescent="0.4">
      <c r="A133" s="7">
        <f t="shared" si="7"/>
        <v>122</v>
      </c>
      <c r="B133" s="8" t="s">
        <v>230</v>
      </c>
      <c r="C133" s="8" t="s">
        <v>149</v>
      </c>
      <c r="D133" s="15">
        <v>316</v>
      </c>
      <c r="E133" s="15"/>
      <c r="F133" s="15">
        <f t="shared" si="4"/>
        <v>316</v>
      </c>
    </row>
    <row r="134" spans="1:6" ht="51" customHeight="1" x14ac:dyDescent="0.4">
      <c r="A134" s="7">
        <f t="shared" si="7"/>
        <v>123</v>
      </c>
      <c r="B134" s="18" t="s">
        <v>112</v>
      </c>
      <c r="C134" s="16" t="s">
        <v>52</v>
      </c>
      <c r="D134" s="17">
        <v>1410</v>
      </c>
      <c r="E134" s="17">
        <f>E135+E136+E137</f>
        <v>400</v>
      </c>
      <c r="F134" s="17">
        <f t="shared" si="4"/>
        <v>1810</v>
      </c>
    </row>
    <row r="135" spans="1:6" ht="18.600000000000001" customHeight="1" x14ac:dyDescent="0.4">
      <c r="A135" s="7">
        <f t="shared" si="7"/>
        <v>124</v>
      </c>
      <c r="B135" s="8" t="s">
        <v>27</v>
      </c>
      <c r="C135" s="8" t="s">
        <v>54</v>
      </c>
      <c r="D135" s="15">
        <v>600</v>
      </c>
      <c r="E135" s="15">
        <v>400</v>
      </c>
      <c r="F135" s="15">
        <f t="shared" si="4"/>
        <v>1000</v>
      </c>
    </row>
    <row r="136" spans="1:6" ht="19.2" customHeight="1" x14ac:dyDescent="0.4">
      <c r="A136" s="7">
        <f t="shared" si="7"/>
        <v>125</v>
      </c>
      <c r="B136" s="8" t="s">
        <v>133</v>
      </c>
      <c r="C136" s="23" t="s">
        <v>58</v>
      </c>
      <c r="D136" s="15">
        <v>800</v>
      </c>
      <c r="E136" s="10"/>
      <c r="F136" s="15">
        <f t="shared" si="4"/>
        <v>800</v>
      </c>
    </row>
    <row r="137" spans="1:6" ht="18" customHeight="1" x14ac:dyDescent="0.4">
      <c r="A137" s="7">
        <f t="shared" si="7"/>
        <v>126</v>
      </c>
      <c r="B137" s="8" t="s">
        <v>206</v>
      </c>
      <c r="C137" s="23" t="s">
        <v>207</v>
      </c>
      <c r="D137" s="15">
        <v>10</v>
      </c>
      <c r="E137" s="10"/>
      <c r="F137" s="15">
        <f t="shared" si="4"/>
        <v>10</v>
      </c>
    </row>
    <row r="138" spans="1:6" ht="22.2" customHeight="1" x14ac:dyDescent="0.4">
      <c r="A138" s="7">
        <f t="shared" si="7"/>
        <v>127</v>
      </c>
      <c r="B138" s="16" t="s">
        <v>114</v>
      </c>
      <c r="C138" s="16" t="s">
        <v>52</v>
      </c>
      <c r="D138" s="17">
        <v>676</v>
      </c>
      <c r="E138" s="17"/>
      <c r="F138" s="17">
        <f t="shared" si="4"/>
        <v>676</v>
      </c>
    </row>
    <row r="139" spans="1:6" x14ac:dyDescent="0.4">
      <c r="A139" s="7">
        <f t="shared" si="7"/>
        <v>128</v>
      </c>
      <c r="B139" s="8" t="s">
        <v>27</v>
      </c>
      <c r="C139" s="8" t="s">
        <v>54</v>
      </c>
      <c r="D139" s="15">
        <v>232</v>
      </c>
      <c r="E139" s="10"/>
      <c r="F139" s="15">
        <f t="shared" si="4"/>
        <v>232</v>
      </c>
    </row>
    <row r="140" spans="1:6" x14ac:dyDescent="0.4">
      <c r="A140" s="7">
        <f t="shared" si="7"/>
        <v>129</v>
      </c>
      <c r="B140" s="8" t="s">
        <v>133</v>
      </c>
      <c r="C140" s="23" t="s">
        <v>58</v>
      </c>
      <c r="D140" s="15">
        <v>405</v>
      </c>
      <c r="E140" s="10"/>
      <c r="F140" s="15">
        <f t="shared" si="4"/>
        <v>405</v>
      </c>
    </row>
    <row r="141" spans="1:6" x14ac:dyDescent="0.4">
      <c r="A141" s="7">
        <f t="shared" si="7"/>
        <v>130</v>
      </c>
      <c r="B141" s="8" t="s">
        <v>28</v>
      </c>
      <c r="C141" s="8" t="s">
        <v>105</v>
      </c>
      <c r="D141" s="15"/>
      <c r="E141" s="10"/>
      <c r="F141" s="15"/>
    </row>
    <row r="142" spans="1:6" ht="22.2" customHeight="1" x14ac:dyDescent="0.4">
      <c r="A142" s="7">
        <f t="shared" si="7"/>
        <v>131</v>
      </c>
      <c r="B142" s="16" t="s">
        <v>113</v>
      </c>
      <c r="C142" s="16" t="s">
        <v>52</v>
      </c>
      <c r="D142" s="17">
        <v>930</v>
      </c>
      <c r="E142" s="17"/>
      <c r="F142" s="17">
        <f t="shared" si="4"/>
        <v>930</v>
      </c>
    </row>
    <row r="143" spans="1:6" x14ac:dyDescent="0.4">
      <c r="A143" s="7">
        <f t="shared" si="7"/>
        <v>132</v>
      </c>
      <c r="B143" s="8" t="s">
        <v>27</v>
      </c>
      <c r="C143" s="8" t="s">
        <v>54</v>
      </c>
      <c r="D143" s="15">
        <v>370</v>
      </c>
      <c r="E143" s="15"/>
      <c r="F143" s="15">
        <f t="shared" si="4"/>
        <v>370</v>
      </c>
    </row>
    <row r="144" spans="1:6" x14ac:dyDescent="0.4">
      <c r="A144" s="7">
        <f t="shared" si="7"/>
        <v>133</v>
      </c>
      <c r="B144" s="8" t="s">
        <v>133</v>
      </c>
      <c r="C144" s="23" t="s">
        <v>58</v>
      </c>
      <c r="D144" s="15">
        <v>500</v>
      </c>
      <c r="E144" s="15"/>
      <c r="F144" s="15">
        <f t="shared" si="4"/>
        <v>500</v>
      </c>
    </row>
    <row r="145" spans="1:6" x14ac:dyDescent="0.4">
      <c r="A145" s="7">
        <f t="shared" si="7"/>
        <v>134</v>
      </c>
      <c r="B145" s="8" t="s">
        <v>206</v>
      </c>
      <c r="C145" s="23" t="s">
        <v>207</v>
      </c>
      <c r="D145" s="15">
        <v>60</v>
      </c>
      <c r="E145" s="15"/>
      <c r="F145" s="15">
        <f t="shared" si="4"/>
        <v>60</v>
      </c>
    </row>
    <row r="146" spans="1:6" ht="36" customHeight="1" x14ac:dyDescent="0.4">
      <c r="A146" s="7">
        <f t="shared" si="7"/>
        <v>135</v>
      </c>
      <c r="B146" s="18" t="s">
        <v>56</v>
      </c>
      <c r="C146" s="16" t="s">
        <v>52</v>
      </c>
      <c r="D146" s="17">
        <v>190</v>
      </c>
      <c r="E146" s="17"/>
      <c r="F146" s="17">
        <f t="shared" si="4"/>
        <v>190</v>
      </c>
    </row>
    <row r="147" spans="1:6" x14ac:dyDescent="0.4">
      <c r="A147" s="7">
        <f t="shared" si="7"/>
        <v>136</v>
      </c>
      <c r="B147" s="8" t="s">
        <v>27</v>
      </c>
      <c r="C147" s="8" t="s">
        <v>54</v>
      </c>
      <c r="D147" s="15">
        <v>190</v>
      </c>
      <c r="E147" s="10"/>
      <c r="F147" s="15">
        <f t="shared" si="4"/>
        <v>190</v>
      </c>
    </row>
    <row r="148" spans="1:6" ht="22.2" customHeight="1" x14ac:dyDescent="0.4">
      <c r="A148" s="7">
        <f t="shared" si="7"/>
        <v>137</v>
      </c>
      <c r="B148" s="16" t="s">
        <v>136</v>
      </c>
      <c r="C148" s="16" t="s">
        <v>52</v>
      </c>
      <c r="D148" s="17">
        <v>10523</v>
      </c>
      <c r="E148" s="17"/>
      <c r="F148" s="17">
        <f t="shared" si="4"/>
        <v>10523</v>
      </c>
    </row>
    <row r="149" spans="1:6" ht="23.4" customHeight="1" x14ac:dyDescent="0.4">
      <c r="A149" s="7">
        <f t="shared" si="7"/>
        <v>138</v>
      </c>
      <c r="B149" s="8" t="s">
        <v>57</v>
      </c>
      <c r="C149" s="8" t="s">
        <v>58</v>
      </c>
      <c r="D149" s="15">
        <v>10523</v>
      </c>
      <c r="E149" s="15"/>
      <c r="F149" s="15">
        <f t="shared" si="4"/>
        <v>10523</v>
      </c>
    </row>
    <row r="150" spans="1:6" ht="69" customHeight="1" x14ac:dyDescent="0.4">
      <c r="A150" s="7">
        <f t="shared" si="7"/>
        <v>139</v>
      </c>
      <c r="B150" s="18" t="s">
        <v>157</v>
      </c>
      <c r="C150" s="16" t="s">
        <v>149</v>
      </c>
      <c r="D150" s="17">
        <v>0</v>
      </c>
      <c r="E150" s="17"/>
      <c r="F150" s="17">
        <f t="shared" si="4"/>
        <v>0</v>
      </c>
    </row>
    <row r="151" spans="1:6" ht="68.400000000000006" customHeight="1" x14ac:dyDescent="0.4">
      <c r="A151" s="7">
        <f t="shared" si="7"/>
        <v>140</v>
      </c>
      <c r="B151" s="18" t="s">
        <v>158</v>
      </c>
      <c r="C151" s="16" t="s">
        <v>149</v>
      </c>
      <c r="D151" s="17">
        <v>5511</v>
      </c>
      <c r="E151" s="10"/>
      <c r="F151" s="17">
        <f t="shared" si="4"/>
        <v>5511</v>
      </c>
    </row>
    <row r="152" spans="1:6" ht="52.5" customHeight="1" x14ac:dyDescent="0.4">
      <c r="A152" s="7">
        <f t="shared" si="7"/>
        <v>141</v>
      </c>
      <c r="B152" s="18" t="s">
        <v>159</v>
      </c>
      <c r="C152" s="16" t="s">
        <v>149</v>
      </c>
      <c r="D152" s="17">
        <v>10200</v>
      </c>
      <c r="E152" s="10"/>
      <c r="F152" s="17">
        <f t="shared" si="4"/>
        <v>10200</v>
      </c>
    </row>
    <row r="153" spans="1:6" ht="33" customHeight="1" x14ac:dyDescent="0.4">
      <c r="A153" s="7">
        <f t="shared" si="7"/>
        <v>142</v>
      </c>
      <c r="B153" s="18" t="s">
        <v>160</v>
      </c>
      <c r="C153" s="16" t="s">
        <v>149</v>
      </c>
      <c r="D153" s="17">
        <v>7005.64</v>
      </c>
      <c r="E153" s="17">
        <v>-500</v>
      </c>
      <c r="F153" s="17">
        <f t="shared" si="4"/>
        <v>6505.64</v>
      </c>
    </row>
    <row r="154" spans="1:6" ht="32.4" customHeight="1" x14ac:dyDescent="0.4">
      <c r="A154" s="7">
        <f t="shared" si="7"/>
        <v>143</v>
      </c>
      <c r="B154" s="18" t="s">
        <v>161</v>
      </c>
      <c r="C154" s="16" t="s">
        <v>149</v>
      </c>
      <c r="D154" s="17">
        <v>2942</v>
      </c>
      <c r="E154" s="17">
        <v>500</v>
      </c>
      <c r="F154" s="17">
        <f t="shared" ref="F154:F221" si="8">D154+E154</f>
        <v>3442</v>
      </c>
    </row>
    <row r="155" spans="1:6" ht="34.799999999999997" customHeight="1" x14ac:dyDescent="0.4">
      <c r="A155" s="7">
        <f t="shared" si="7"/>
        <v>144</v>
      </c>
      <c r="B155" s="18" t="s">
        <v>162</v>
      </c>
      <c r="C155" s="16" t="s">
        <v>149</v>
      </c>
      <c r="D155" s="17">
        <v>16479.38</v>
      </c>
      <c r="E155" s="10"/>
      <c r="F155" s="17">
        <f t="shared" si="8"/>
        <v>16479.38</v>
      </c>
    </row>
    <row r="156" spans="1:6" ht="19.2" customHeight="1" x14ac:dyDescent="0.4">
      <c r="A156" s="7">
        <f t="shared" si="7"/>
        <v>145</v>
      </c>
      <c r="B156" s="16" t="s">
        <v>59</v>
      </c>
      <c r="C156" s="16" t="s">
        <v>60</v>
      </c>
      <c r="D156" s="17">
        <v>53268.56</v>
      </c>
      <c r="E156" s="17">
        <f>E157+E158+E161+E162+E163+E164+E165+E166</f>
        <v>4645</v>
      </c>
      <c r="F156" s="17">
        <f t="shared" si="8"/>
        <v>57913.56</v>
      </c>
    </row>
    <row r="157" spans="1:6" x14ac:dyDescent="0.4">
      <c r="A157" s="7">
        <f t="shared" si="7"/>
        <v>146</v>
      </c>
      <c r="B157" s="8" t="s">
        <v>208</v>
      </c>
      <c r="C157" s="8" t="s">
        <v>209</v>
      </c>
      <c r="D157" s="15">
        <v>0</v>
      </c>
      <c r="E157" s="10"/>
      <c r="F157" s="15">
        <f t="shared" si="8"/>
        <v>0</v>
      </c>
    </row>
    <row r="158" spans="1:6" x14ac:dyDescent="0.4">
      <c r="A158" s="7">
        <f t="shared" si="7"/>
        <v>147</v>
      </c>
      <c r="B158" s="16" t="s">
        <v>61</v>
      </c>
      <c r="C158" s="16" t="s">
        <v>60</v>
      </c>
      <c r="D158" s="17">
        <v>7547.23</v>
      </c>
      <c r="E158" s="17">
        <f>E159+E160</f>
        <v>4645</v>
      </c>
      <c r="F158" s="17">
        <f t="shared" si="8"/>
        <v>12192.23</v>
      </c>
    </row>
    <row r="159" spans="1:6" x14ac:dyDescent="0.4">
      <c r="A159" s="7">
        <f t="shared" si="7"/>
        <v>148</v>
      </c>
      <c r="B159" s="8" t="s">
        <v>106</v>
      </c>
      <c r="C159" s="8" t="s">
        <v>116</v>
      </c>
      <c r="D159" s="15">
        <v>7547.23</v>
      </c>
      <c r="E159" s="15">
        <v>3955</v>
      </c>
      <c r="F159" s="15">
        <f t="shared" si="8"/>
        <v>11502.23</v>
      </c>
    </row>
    <row r="160" spans="1:6" x14ac:dyDescent="0.4">
      <c r="A160" s="7">
        <f t="shared" si="7"/>
        <v>149</v>
      </c>
      <c r="B160" s="8" t="s">
        <v>248</v>
      </c>
      <c r="C160" s="8" t="s">
        <v>249</v>
      </c>
      <c r="D160" s="15">
        <v>0</v>
      </c>
      <c r="E160" s="15">
        <v>690</v>
      </c>
      <c r="F160" s="15">
        <f>D160+E160</f>
        <v>690</v>
      </c>
    </row>
    <row r="161" spans="1:6" ht="72.599999999999994" customHeight="1" x14ac:dyDescent="0.4">
      <c r="A161" s="7">
        <f t="shared" si="7"/>
        <v>150</v>
      </c>
      <c r="B161" s="39" t="s">
        <v>163</v>
      </c>
      <c r="C161" s="16" t="s">
        <v>151</v>
      </c>
      <c r="D161" s="17">
        <v>3442.52</v>
      </c>
      <c r="E161" s="10"/>
      <c r="F161" s="17">
        <f t="shared" si="8"/>
        <v>3442.52</v>
      </c>
    </row>
    <row r="162" spans="1:6" ht="67.8" customHeight="1" x14ac:dyDescent="0.4">
      <c r="A162" s="7">
        <f t="shared" si="7"/>
        <v>151</v>
      </c>
      <c r="B162" s="39" t="s">
        <v>180</v>
      </c>
      <c r="C162" s="16" t="s">
        <v>171</v>
      </c>
      <c r="D162" s="17">
        <v>10740.75</v>
      </c>
      <c r="E162" s="10"/>
      <c r="F162" s="17">
        <f t="shared" si="8"/>
        <v>10740.75</v>
      </c>
    </row>
    <row r="163" spans="1:6" ht="52.95" customHeight="1" x14ac:dyDescent="0.4">
      <c r="A163" s="7">
        <f t="shared" si="7"/>
        <v>152</v>
      </c>
      <c r="B163" s="18" t="s">
        <v>262</v>
      </c>
      <c r="C163" s="16" t="s">
        <v>171</v>
      </c>
      <c r="D163" s="17">
        <v>5000</v>
      </c>
      <c r="E163" s="10"/>
      <c r="F163" s="17">
        <f t="shared" si="8"/>
        <v>5000</v>
      </c>
    </row>
    <row r="164" spans="1:6" ht="55.95" customHeight="1" x14ac:dyDescent="0.4">
      <c r="A164" s="7">
        <f t="shared" si="7"/>
        <v>153</v>
      </c>
      <c r="B164" s="18" t="s">
        <v>263</v>
      </c>
      <c r="C164" s="16" t="s">
        <v>171</v>
      </c>
      <c r="D164" s="17">
        <v>15000</v>
      </c>
      <c r="E164" s="10"/>
      <c r="F164" s="17">
        <f t="shared" si="8"/>
        <v>15000</v>
      </c>
    </row>
    <row r="165" spans="1:6" ht="35.4" customHeight="1" x14ac:dyDescent="0.4">
      <c r="A165" s="7">
        <f t="shared" si="7"/>
        <v>154</v>
      </c>
      <c r="B165" s="18" t="s">
        <v>181</v>
      </c>
      <c r="C165" s="16" t="s">
        <v>171</v>
      </c>
      <c r="D165" s="17">
        <v>6836.06</v>
      </c>
      <c r="E165" s="10"/>
      <c r="F165" s="17">
        <f t="shared" si="8"/>
        <v>6836.06</v>
      </c>
    </row>
    <row r="166" spans="1:6" ht="34.799999999999997" customHeight="1" x14ac:dyDescent="0.4">
      <c r="A166" s="7">
        <f t="shared" si="7"/>
        <v>155</v>
      </c>
      <c r="B166" s="18" t="s">
        <v>182</v>
      </c>
      <c r="C166" s="16" t="s">
        <v>171</v>
      </c>
      <c r="D166" s="17">
        <v>4702</v>
      </c>
      <c r="E166" s="10"/>
      <c r="F166" s="17">
        <f t="shared" si="8"/>
        <v>4702</v>
      </c>
    </row>
    <row r="167" spans="1:6" ht="21.6" customHeight="1" x14ac:dyDescent="0.4">
      <c r="A167" s="7">
        <f t="shared" si="7"/>
        <v>156</v>
      </c>
      <c r="B167" s="18" t="s">
        <v>62</v>
      </c>
      <c r="C167" s="24" t="s">
        <v>63</v>
      </c>
      <c r="D167" s="17">
        <v>98698.159999999989</v>
      </c>
      <c r="E167" s="17"/>
      <c r="F167" s="17">
        <f t="shared" si="8"/>
        <v>98698.159999999989</v>
      </c>
    </row>
    <row r="168" spans="1:6" ht="22.2" customHeight="1" x14ac:dyDescent="0.4">
      <c r="A168" s="7">
        <f t="shared" si="7"/>
        <v>157</v>
      </c>
      <c r="B168" s="25" t="s">
        <v>64</v>
      </c>
      <c r="C168" s="24" t="s">
        <v>63</v>
      </c>
      <c r="D168" s="17">
        <v>57507.579999999994</v>
      </c>
      <c r="E168" s="17"/>
      <c r="F168" s="17">
        <f t="shared" si="8"/>
        <v>57507.579999999994</v>
      </c>
    </row>
    <row r="169" spans="1:6" ht="22.2" customHeight="1" x14ac:dyDescent="0.4">
      <c r="A169" s="7">
        <f t="shared" si="7"/>
        <v>158</v>
      </c>
      <c r="B169" s="16" t="s">
        <v>65</v>
      </c>
      <c r="C169" s="24" t="s">
        <v>63</v>
      </c>
      <c r="D169" s="17">
        <v>26025.18</v>
      </c>
      <c r="E169" s="17"/>
      <c r="F169" s="17">
        <f t="shared" si="8"/>
        <v>26025.18</v>
      </c>
    </row>
    <row r="170" spans="1:6" ht="38.4" customHeight="1" x14ac:dyDescent="0.4">
      <c r="A170" s="7">
        <f t="shared" si="7"/>
        <v>159</v>
      </c>
      <c r="B170" s="11" t="s">
        <v>66</v>
      </c>
      <c r="C170" s="8" t="s">
        <v>67</v>
      </c>
      <c r="D170" s="15">
        <v>26025.18</v>
      </c>
      <c r="E170" s="15"/>
      <c r="F170" s="15">
        <f t="shared" si="8"/>
        <v>26025.18</v>
      </c>
    </row>
    <row r="171" spans="1:6" ht="23.4" customHeight="1" x14ac:dyDescent="0.4">
      <c r="A171" s="7">
        <f t="shared" si="7"/>
        <v>160</v>
      </c>
      <c r="B171" s="8" t="s">
        <v>35</v>
      </c>
      <c r="C171" s="8" t="s">
        <v>68</v>
      </c>
      <c r="D171" s="15">
        <v>24971.18</v>
      </c>
      <c r="E171" s="15"/>
      <c r="F171" s="15">
        <f t="shared" si="8"/>
        <v>24971.18</v>
      </c>
    </row>
    <row r="172" spans="1:6" ht="22.95" customHeight="1" x14ac:dyDescent="0.4">
      <c r="A172" s="7">
        <f t="shared" si="7"/>
        <v>161</v>
      </c>
      <c r="B172" s="8" t="s">
        <v>27</v>
      </c>
      <c r="C172" s="8" t="s">
        <v>69</v>
      </c>
      <c r="D172" s="15">
        <v>850</v>
      </c>
      <c r="E172" s="10"/>
      <c r="F172" s="15">
        <f t="shared" si="8"/>
        <v>850</v>
      </c>
    </row>
    <row r="173" spans="1:6" ht="33.75" customHeight="1" x14ac:dyDescent="0.4">
      <c r="A173" s="7">
        <f t="shared" si="7"/>
        <v>162</v>
      </c>
      <c r="B173" s="11" t="s">
        <v>145</v>
      </c>
      <c r="C173" s="23" t="s">
        <v>86</v>
      </c>
      <c r="D173" s="15">
        <v>204</v>
      </c>
      <c r="E173" s="10"/>
      <c r="F173" s="15">
        <f t="shared" si="8"/>
        <v>204</v>
      </c>
    </row>
    <row r="174" spans="1:6" ht="21.6" customHeight="1" x14ac:dyDescent="0.4">
      <c r="A174" s="7">
        <f t="shared" si="7"/>
        <v>163</v>
      </c>
      <c r="B174" s="16" t="s">
        <v>70</v>
      </c>
      <c r="C174" s="16" t="s">
        <v>63</v>
      </c>
      <c r="D174" s="17">
        <v>6879.27</v>
      </c>
      <c r="E174" s="17"/>
      <c r="F174" s="17">
        <f t="shared" si="8"/>
        <v>6879.27</v>
      </c>
    </row>
    <row r="175" spans="1:6" ht="34.5" customHeight="1" x14ac:dyDescent="0.4">
      <c r="A175" s="7">
        <f t="shared" si="7"/>
        <v>164</v>
      </c>
      <c r="B175" s="11" t="s">
        <v>66</v>
      </c>
      <c r="C175" s="8" t="s">
        <v>67</v>
      </c>
      <c r="D175" s="15">
        <v>6879.27</v>
      </c>
      <c r="E175" s="15"/>
      <c r="F175" s="15">
        <f t="shared" si="8"/>
        <v>6879.27</v>
      </c>
    </row>
    <row r="176" spans="1:6" ht="20.399999999999999" customHeight="1" x14ac:dyDescent="0.4">
      <c r="A176" s="7">
        <f t="shared" si="7"/>
        <v>165</v>
      </c>
      <c r="B176" s="8" t="s">
        <v>35</v>
      </c>
      <c r="C176" s="8" t="s">
        <v>71</v>
      </c>
      <c r="D176" s="15">
        <v>6071.27</v>
      </c>
      <c r="E176" s="15"/>
      <c r="F176" s="15">
        <f t="shared" si="8"/>
        <v>6071.27</v>
      </c>
    </row>
    <row r="177" spans="1:6" ht="22.2" customHeight="1" x14ac:dyDescent="0.4">
      <c r="A177" s="7">
        <f t="shared" si="7"/>
        <v>166</v>
      </c>
      <c r="B177" s="8" t="s">
        <v>27</v>
      </c>
      <c r="C177" s="8" t="s">
        <v>69</v>
      </c>
      <c r="D177" s="15">
        <v>740</v>
      </c>
      <c r="E177" s="10"/>
      <c r="F177" s="15">
        <f t="shared" si="8"/>
        <v>740</v>
      </c>
    </row>
    <row r="178" spans="1:6" ht="33" customHeight="1" x14ac:dyDescent="0.4">
      <c r="A178" s="7">
        <f t="shared" si="7"/>
        <v>167</v>
      </c>
      <c r="B178" s="11" t="s">
        <v>145</v>
      </c>
      <c r="C178" s="23" t="s">
        <v>86</v>
      </c>
      <c r="D178" s="15">
        <v>68</v>
      </c>
      <c r="E178" s="10"/>
      <c r="F178" s="15">
        <f t="shared" si="8"/>
        <v>68</v>
      </c>
    </row>
    <row r="179" spans="1:6" ht="20.399999999999999" customHeight="1" x14ac:dyDescent="0.4">
      <c r="A179" s="7">
        <f t="shared" si="7"/>
        <v>168</v>
      </c>
      <c r="B179" s="16" t="s">
        <v>72</v>
      </c>
      <c r="C179" s="16" t="s">
        <v>63</v>
      </c>
      <c r="D179" s="17">
        <v>3207.19</v>
      </c>
      <c r="E179" s="17"/>
      <c r="F179" s="17">
        <f t="shared" si="8"/>
        <v>3207.19</v>
      </c>
    </row>
    <row r="180" spans="1:6" ht="34.200000000000003" customHeight="1" x14ac:dyDescent="0.4">
      <c r="A180" s="7">
        <f t="shared" si="7"/>
        <v>169</v>
      </c>
      <c r="B180" s="11" t="s">
        <v>66</v>
      </c>
      <c r="C180" s="8" t="s">
        <v>67</v>
      </c>
      <c r="D180" s="15">
        <v>3207.19</v>
      </c>
      <c r="E180" s="15"/>
      <c r="F180" s="15">
        <f t="shared" si="8"/>
        <v>3207.19</v>
      </c>
    </row>
    <row r="181" spans="1:6" x14ac:dyDescent="0.4">
      <c r="A181" s="7">
        <f t="shared" si="7"/>
        <v>170</v>
      </c>
      <c r="B181" s="8" t="s">
        <v>35</v>
      </c>
      <c r="C181" s="8" t="s">
        <v>68</v>
      </c>
      <c r="D181" s="15">
        <v>2457.19</v>
      </c>
      <c r="E181" s="10"/>
      <c r="F181" s="15">
        <f t="shared" si="8"/>
        <v>2457.19</v>
      </c>
    </row>
    <row r="182" spans="1:6" x14ac:dyDescent="0.4">
      <c r="A182" s="7">
        <f t="shared" si="7"/>
        <v>171</v>
      </c>
      <c r="B182" s="8" t="s">
        <v>27</v>
      </c>
      <c r="C182" s="8" t="s">
        <v>69</v>
      </c>
      <c r="D182" s="15">
        <v>475</v>
      </c>
      <c r="E182" s="10"/>
      <c r="F182" s="15">
        <f t="shared" si="8"/>
        <v>475</v>
      </c>
    </row>
    <row r="183" spans="1:6" x14ac:dyDescent="0.4">
      <c r="A183" s="7">
        <f t="shared" si="7"/>
        <v>172</v>
      </c>
      <c r="B183" s="8" t="s">
        <v>28</v>
      </c>
      <c r="C183" s="8" t="s">
        <v>75</v>
      </c>
      <c r="D183" s="15">
        <v>275</v>
      </c>
      <c r="E183" s="15"/>
      <c r="F183" s="15">
        <f t="shared" si="8"/>
        <v>275</v>
      </c>
    </row>
    <row r="184" spans="1:6" ht="21" customHeight="1" x14ac:dyDescent="0.4">
      <c r="A184" s="7">
        <f t="shared" ref="A184:A248" si="9">A183+1</f>
        <v>173</v>
      </c>
      <c r="B184" s="16" t="s">
        <v>73</v>
      </c>
      <c r="C184" s="16" t="s">
        <v>63</v>
      </c>
      <c r="D184" s="17">
        <v>4931.6399999999994</v>
      </c>
      <c r="E184" s="17"/>
      <c r="F184" s="17">
        <f t="shared" si="8"/>
        <v>4931.6399999999994</v>
      </c>
    </row>
    <row r="185" spans="1:6" ht="34.200000000000003" customHeight="1" x14ac:dyDescent="0.4">
      <c r="A185" s="7">
        <f t="shared" si="9"/>
        <v>174</v>
      </c>
      <c r="B185" s="11" t="s">
        <v>74</v>
      </c>
      <c r="C185" s="8" t="s">
        <v>67</v>
      </c>
      <c r="D185" s="15">
        <v>4931.6399999999994</v>
      </c>
      <c r="E185" s="15"/>
      <c r="F185" s="15">
        <f t="shared" si="8"/>
        <v>4931.6399999999994</v>
      </c>
    </row>
    <row r="186" spans="1:6" ht="20.399999999999999" customHeight="1" x14ac:dyDescent="0.4">
      <c r="A186" s="7">
        <f t="shared" si="9"/>
        <v>175</v>
      </c>
      <c r="B186" s="8" t="s">
        <v>35</v>
      </c>
      <c r="C186" s="8" t="s">
        <v>68</v>
      </c>
      <c r="D186" s="15">
        <v>3862.64</v>
      </c>
      <c r="E186" s="15"/>
      <c r="F186" s="15">
        <f t="shared" si="8"/>
        <v>3862.64</v>
      </c>
    </row>
    <row r="187" spans="1:6" x14ac:dyDescent="0.4">
      <c r="A187" s="7">
        <f t="shared" si="9"/>
        <v>176</v>
      </c>
      <c r="B187" s="8" t="s">
        <v>27</v>
      </c>
      <c r="C187" s="8" t="s">
        <v>69</v>
      </c>
      <c r="D187" s="15">
        <v>1000</v>
      </c>
      <c r="E187" s="10"/>
      <c r="F187" s="15">
        <f t="shared" si="8"/>
        <v>1000</v>
      </c>
    </row>
    <row r="188" spans="1:6" ht="19.2" customHeight="1" x14ac:dyDescent="0.4">
      <c r="A188" s="7">
        <f t="shared" si="9"/>
        <v>177</v>
      </c>
      <c r="B188" s="11" t="s">
        <v>145</v>
      </c>
      <c r="C188" s="23" t="s">
        <v>86</v>
      </c>
      <c r="D188" s="15">
        <v>69</v>
      </c>
      <c r="E188" s="10"/>
      <c r="F188" s="15">
        <f t="shared" si="8"/>
        <v>69</v>
      </c>
    </row>
    <row r="189" spans="1:6" x14ac:dyDescent="0.4">
      <c r="A189" s="7">
        <f t="shared" si="9"/>
        <v>178</v>
      </c>
      <c r="B189" s="8" t="s">
        <v>28</v>
      </c>
      <c r="C189" s="8" t="s">
        <v>75</v>
      </c>
      <c r="D189" s="15">
        <v>0</v>
      </c>
      <c r="E189" s="10"/>
      <c r="F189" s="15">
        <f t="shared" si="8"/>
        <v>0</v>
      </c>
    </row>
    <row r="190" spans="1:6" x14ac:dyDescent="0.4">
      <c r="A190" s="7">
        <f t="shared" si="9"/>
        <v>179</v>
      </c>
      <c r="B190" s="18" t="s">
        <v>76</v>
      </c>
      <c r="C190" s="16" t="s">
        <v>63</v>
      </c>
      <c r="D190" s="17">
        <v>1269.05</v>
      </c>
      <c r="E190" s="17"/>
      <c r="F190" s="17">
        <f t="shared" si="8"/>
        <v>1269.05</v>
      </c>
    </row>
    <row r="191" spans="1:6" ht="34.5" customHeight="1" x14ac:dyDescent="0.4">
      <c r="A191" s="7">
        <f t="shared" si="9"/>
        <v>180</v>
      </c>
      <c r="B191" s="11" t="s">
        <v>74</v>
      </c>
      <c r="C191" s="8" t="s">
        <v>67</v>
      </c>
      <c r="D191" s="15">
        <v>1269.05</v>
      </c>
      <c r="E191" s="15"/>
      <c r="F191" s="15">
        <f t="shared" si="8"/>
        <v>1269.05</v>
      </c>
    </row>
    <row r="192" spans="1:6" x14ac:dyDescent="0.4">
      <c r="A192" s="7">
        <f t="shared" si="9"/>
        <v>181</v>
      </c>
      <c r="B192" s="8" t="s">
        <v>35</v>
      </c>
      <c r="C192" s="8" t="s">
        <v>68</v>
      </c>
      <c r="D192" s="15">
        <v>824.05</v>
      </c>
      <c r="E192" s="10"/>
      <c r="F192" s="15">
        <f t="shared" si="8"/>
        <v>824.05</v>
      </c>
    </row>
    <row r="193" spans="1:6" ht="22.2" customHeight="1" x14ac:dyDescent="0.4">
      <c r="A193" s="7">
        <f t="shared" si="9"/>
        <v>182</v>
      </c>
      <c r="B193" s="8" t="s">
        <v>27</v>
      </c>
      <c r="C193" s="8" t="s">
        <v>69</v>
      </c>
      <c r="D193" s="15">
        <v>345</v>
      </c>
      <c r="E193" s="10"/>
      <c r="F193" s="15">
        <f t="shared" si="8"/>
        <v>345</v>
      </c>
    </row>
    <row r="194" spans="1:6" ht="22.2" customHeight="1" x14ac:dyDescent="0.4">
      <c r="A194" s="7">
        <f t="shared" si="9"/>
        <v>183</v>
      </c>
      <c r="B194" s="8" t="s">
        <v>28</v>
      </c>
      <c r="C194" s="8" t="s">
        <v>75</v>
      </c>
      <c r="D194" s="15">
        <v>100</v>
      </c>
      <c r="E194" s="10"/>
      <c r="F194" s="15">
        <f t="shared" si="8"/>
        <v>100</v>
      </c>
    </row>
    <row r="195" spans="1:6" ht="20.399999999999999" customHeight="1" x14ac:dyDescent="0.4">
      <c r="A195" s="7">
        <f t="shared" si="9"/>
        <v>184</v>
      </c>
      <c r="B195" s="16" t="s">
        <v>77</v>
      </c>
      <c r="C195" s="16" t="s">
        <v>63</v>
      </c>
      <c r="D195" s="17">
        <v>2928.56</v>
      </c>
      <c r="E195" s="17"/>
      <c r="F195" s="17">
        <f t="shared" si="8"/>
        <v>2928.56</v>
      </c>
    </row>
    <row r="196" spans="1:6" ht="36.6" customHeight="1" x14ac:dyDescent="0.4">
      <c r="A196" s="7">
        <f t="shared" si="9"/>
        <v>185</v>
      </c>
      <c r="B196" s="11" t="s">
        <v>74</v>
      </c>
      <c r="C196" s="8" t="s">
        <v>67</v>
      </c>
      <c r="D196" s="15">
        <v>2928.56</v>
      </c>
      <c r="E196" s="15"/>
      <c r="F196" s="15">
        <f t="shared" si="8"/>
        <v>2928.56</v>
      </c>
    </row>
    <row r="197" spans="1:6" x14ac:dyDescent="0.4">
      <c r="A197" s="7">
        <f t="shared" si="9"/>
        <v>186</v>
      </c>
      <c r="B197" s="8" t="s">
        <v>35</v>
      </c>
      <c r="C197" s="8" t="s">
        <v>68</v>
      </c>
      <c r="D197" s="15">
        <v>1928.56</v>
      </c>
      <c r="E197" s="10"/>
      <c r="F197" s="15">
        <f t="shared" si="8"/>
        <v>1928.56</v>
      </c>
    </row>
    <row r="198" spans="1:6" x14ac:dyDescent="0.4">
      <c r="A198" s="7">
        <f t="shared" si="9"/>
        <v>187</v>
      </c>
      <c r="B198" s="8" t="s">
        <v>27</v>
      </c>
      <c r="C198" s="8" t="s">
        <v>69</v>
      </c>
      <c r="D198" s="15">
        <v>1000</v>
      </c>
      <c r="E198" s="10"/>
      <c r="F198" s="15">
        <f t="shared" si="8"/>
        <v>1000</v>
      </c>
    </row>
    <row r="199" spans="1:6" x14ac:dyDescent="0.4">
      <c r="A199" s="7">
        <f t="shared" si="9"/>
        <v>188</v>
      </c>
      <c r="B199" s="16" t="s">
        <v>78</v>
      </c>
      <c r="C199" s="16" t="s">
        <v>63</v>
      </c>
      <c r="D199" s="17">
        <v>8005.89</v>
      </c>
      <c r="E199" s="17"/>
      <c r="F199" s="17">
        <f t="shared" si="8"/>
        <v>8005.89</v>
      </c>
    </row>
    <row r="200" spans="1:6" ht="37.799999999999997" customHeight="1" x14ac:dyDescent="0.4">
      <c r="A200" s="7">
        <f t="shared" si="9"/>
        <v>189</v>
      </c>
      <c r="B200" s="11" t="s">
        <v>74</v>
      </c>
      <c r="C200" s="8" t="s">
        <v>67</v>
      </c>
      <c r="D200" s="15">
        <v>8005.89</v>
      </c>
      <c r="E200" s="15"/>
      <c r="F200" s="15">
        <f t="shared" si="8"/>
        <v>8005.89</v>
      </c>
    </row>
    <row r="201" spans="1:6" x14ac:dyDescent="0.4">
      <c r="A201" s="7">
        <f t="shared" si="9"/>
        <v>190</v>
      </c>
      <c r="B201" s="8" t="s">
        <v>35</v>
      </c>
      <c r="C201" s="8" t="s">
        <v>68</v>
      </c>
      <c r="D201" s="15">
        <v>5895.89</v>
      </c>
      <c r="E201" s="10"/>
      <c r="F201" s="15">
        <f t="shared" si="8"/>
        <v>5895.89</v>
      </c>
    </row>
    <row r="202" spans="1:6" ht="19.5" customHeight="1" x14ac:dyDescent="0.4">
      <c r="A202" s="7">
        <f t="shared" si="9"/>
        <v>191</v>
      </c>
      <c r="B202" s="38" t="s">
        <v>27</v>
      </c>
      <c r="C202" s="8" t="s">
        <v>69</v>
      </c>
      <c r="D202" s="15">
        <v>2000</v>
      </c>
      <c r="E202" s="15"/>
      <c r="F202" s="15">
        <f t="shared" si="8"/>
        <v>2000</v>
      </c>
    </row>
    <row r="203" spans="1:6" ht="33.6" x14ac:dyDescent="0.4">
      <c r="A203" s="7">
        <f t="shared" si="9"/>
        <v>192</v>
      </c>
      <c r="B203" s="11" t="s">
        <v>145</v>
      </c>
      <c r="C203" s="23" t="s">
        <v>86</v>
      </c>
      <c r="D203" s="15">
        <v>110</v>
      </c>
      <c r="E203" s="15"/>
      <c r="F203" s="15">
        <f t="shared" si="8"/>
        <v>110</v>
      </c>
    </row>
    <row r="204" spans="1:6" x14ac:dyDescent="0.4">
      <c r="A204" s="7">
        <f t="shared" si="9"/>
        <v>193</v>
      </c>
      <c r="B204" s="8" t="s">
        <v>28</v>
      </c>
      <c r="C204" s="8" t="s">
        <v>75</v>
      </c>
      <c r="D204" s="15">
        <v>0</v>
      </c>
      <c r="E204" s="15"/>
      <c r="F204" s="15">
        <f t="shared" si="8"/>
        <v>0</v>
      </c>
    </row>
    <row r="205" spans="1:6" ht="37.200000000000003" customHeight="1" x14ac:dyDescent="0.4">
      <c r="A205" s="7">
        <f t="shared" si="9"/>
        <v>194</v>
      </c>
      <c r="B205" s="18" t="s">
        <v>79</v>
      </c>
      <c r="C205" s="16" t="s">
        <v>63</v>
      </c>
      <c r="D205" s="17">
        <v>2411.17</v>
      </c>
      <c r="E205" s="17"/>
      <c r="F205" s="17">
        <f t="shared" si="8"/>
        <v>2411.17</v>
      </c>
    </row>
    <row r="206" spans="1:6" ht="36.6" customHeight="1" x14ac:dyDescent="0.4">
      <c r="A206" s="7">
        <f t="shared" si="9"/>
        <v>195</v>
      </c>
      <c r="B206" s="11" t="s">
        <v>74</v>
      </c>
      <c r="C206" s="8" t="s">
        <v>67</v>
      </c>
      <c r="D206" s="15">
        <v>2411.17</v>
      </c>
      <c r="E206" s="15"/>
      <c r="F206" s="15">
        <f t="shared" si="8"/>
        <v>2411.17</v>
      </c>
    </row>
    <row r="207" spans="1:6" ht="21" customHeight="1" x14ac:dyDescent="0.4">
      <c r="A207" s="7">
        <f t="shared" si="9"/>
        <v>196</v>
      </c>
      <c r="B207" s="8" t="s">
        <v>35</v>
      </c>
      <c r="C207" s="8" t="s">
        <v>68</v>
      </c>
      <c r="D207" s="15">
        <v>1954.17</v>
      </c>
      <c r="E207" s="15"/>
      <c r="F207" s="15">
        <f t="shared" si="8"/>
        <v>1954.17</v>
      </c>
    </row>
    <row r="208" spans="1:6" ht="24" customHeight="1" x14ac:dyDescent="0.4">
      <c r="A208" s="7">
        <f t="shared" si="9"/>
        <v>197</v>
      </c>
      <c r="B208" s="8" t="s">
        <v>27</v>
      </c>
      <c r="C208" s="8" t="s">
        <v>69</v>
      </c>
      <c r="D208" s="15">
        <v>457</v>
      </c>
      <c r="E208" s="15"/>
      <c r="F208" s="15">
        <f t="shared" si="8"/>
        <v>457</v>
      </c>
    </row>
    <row r="209" spans="1:6" ht="24" customHeight="1" x14ac:dyDescent="0.4">
      <c r="A209" s="7">
        <f t="shared" si="9"/>
        <v>198</v>
      </c>
      <c r="B209" s="8" t="s">
        <v>28</v>
      </c>
      <c r="C209" s="8" t="s">
        <v>75</v>
      </c>
      <c r="D209" s="15">
        <v>0</v>
      </c>
      <c r="E209" s="15"/>
      <c r="F209" s="15">
        <f t="shared" si="8"/>
        <v>0</v>
      </c>
    </row>
    <row r="210" spans="1:6" ht="21" customHeight="1" x14ac:dyDescent="0.4">
      <c r="A210" s="7">
        <f t="shared" si="9"/>
        <v>199</v>
      </c>
      <c r="B210" s="16" t="s">
        <v>80</v>
      </c>
      <c r="C210" s="16" t="s">
        <v>63</v>
      </c>
      <c r="D210" s="17">
        <v>1361.1</v>
      </c>
      <c r="E210" s="17"/>
      <c r="F210" s="17">
        <f t="shared" si="8"/>
        <v>1361.1</v>
      </c>
    </row>
    <row r="211" spans="1:6" ht="34.950000000000003" customHeight="1" x14ac:dyDescent="0.4">
      <c r="A211" s="7">
        <f t="shared" si="9"/>
        <v>200</v>
      </c>
      <c r="B211" s="11" t="s">
        <v>74</v>
      </c>
      <c r="C211" s="8" t="s">
        <v>67</v>
      </c>
      <c r="D211" s="15">
        <v>1361.1</v>
      </c>
      <c r="E211" s="15"/>
      <c r="F211" s="15">
        <f t="shared" si="8"/>
        <v>1361.1</v>
      </c>
    </row>
    <row r="212" spans="1:6" x14ac:dyDescent="0.4">
      <c r="A212" s="7">
        <f t="shared" si="9"/>
        <v>201</v>
      </c>
      <c r="B212" s="8" t="s">
        <v>35</v>
      </c>
      <c r="C212" s="8" t="s">
        <v>68</v>
      </c>
      <c r="D212" s="15">
        <v>641.1</v>
      </c>
      <c r="E212" s="10"/>
      <c r="F212" s="15">
        <f t="shared" si="8"/>
        <v>641.1</v>
      </c>
    </row>
    <row r="213" spans="1:6" ht="21.6" customHeight="1" x14ac:dyDescent="0.4">
      <c r="A213" s="7">
        <f t="shared" si="9"/>
        <v>202</v>
      </c>
      <c r="B213" s="8" t="s">
        <v>27</v>
      </c>
      <c r="C213" s="8" t="s">
        <v>69</v>
      </c>
      <c r="D213" s="15">
        <v>720</v>
      </c>
      <c r="E213" s="10"/>
      <c r="F213" s="15">
        <f t="shared" si="8"/>
        <v>720</v>
      </c>
    </row>
    <row r="214" spans="1:6" ht="19.95" customHeight="1" x14ac:dyDescent="0.4">
      <c r="A214" s="7">
        <f t="shared" si="9"/>
        <v>203</v>
      </c>
      <c r="B214" s="16" t="s">
        <v>81</v>
      </c>
      <c r="C214" s="16" t="s">
        <v>63</v>
      </c>
      <c r="D214" s="17">
        <v>488.53</v>
      </c>
      <c r="E214" s="17"/>
      <c r="F214" s="17">
        <f t="shared" si="8"/>
        <v>488.53</v>
      </c>
    </row>
    <row r="215" spans="1:6" ht="34.200000000000003" customHeight="1" x14ac:dyDescent="0.4">
      <c r="A215" s="7">
        <f t="shared" si="9"/>
        <v>204</v>
      </c>
      <c r="B215" s="11" t="s">
        <v>74</v>
      </c>
      <c r="C215" s="8" t="s">
        <v>67</v>
      </c>
      <c r="D215" s="15">
        <v>488.53</v>
      </c>
      <c r="E215" s="15"/>
      <c r="F215" s="15">
        <f t="shared" si="8"/>
        <v>488.53</v>
      </c>
    </row>
    <row r="216" spans="1:6" ht="21" customHeight="1" x14ac:dyDescent="0.4">
      <c r="A216" s="7">
        <f t="shared" si="9"/>
        <v>205</v>
      </c>
      <c r="B216" s="8" t="s">
        <v>35</v>
      </c>
      <c r="C216" s="8" t="s">
        <v>68</v>
      </c>
      <c r="D216" s="15">
        <v>368.53</v>
      </c>
      <c r="E216" s="10"/>
      <c r="F216" s="15">
        <f t="shared" si="8"/>
        <v>368.53</v>
      </c>
    </row>
    <row r="217" spans="1:6" ht="21.6" customHeight="1" x14ac:dyDescent="0.4">
      <c r="A217" s="7">
        <f t="shared" si="9"/>
        <v>206</v>
      </c>
      <c r="B217" s="8" t="s">
        <v>27</v>
      </c>
      <c r="C217" s="8" t="s">
        <v>69</v>
      </c>
      <c r="D217" s="15">
        <v>120</v>
      </c>
      <c r="E217" s="10"/>
      <c r="F217" s="15">
        <f t="shared" si="8"/>
        <v>120</v>
      </c>
    </row>
    <row r="218" spans="1:6" x14ac:dyDescent="0.4">
      <c r="A218" s="7">
        <f t="shared" si="9"/>
        <v>207</v>
      </c>
      <c r="B218" s="25" t="s">
        <v>83</v>
      </c>
      <c r="C218" s="24" t="s">
        <v>63</v>
      </c>
      <c r="D218" s="17">
        <v>22979</v>
      </c>
      <c r="E218" s="17"/>
      <c r="F218" s="17">
        <f t="shared" si="8"/>
        <v>22979</v>
      </c>
    </row>
    <row r="219" spans="1:6" ht="37.200000000000003" customHeight="1" x14ac:dyDescent="0.4">
      <c r="A219" s="7">
        <f t="shared" si="9"/>
        <v>208</v>
      </c>
      <c r="B219" s="18" t="s">
        <v>84</v>
      </c>
      <c r="C219" s="16" t="s">
        <v>63</v>
      </c>
      <c r="D219" s="17">
        <v>19979</v>
      </c>
      <c r="E219" s="17"/>
      <c r="F219" s="17">
        <f t="shared" si="8"/>
        <v>19979</v>
      </c>
    </row>
    <row r="220" spans="1:6" ht="23.25" customHeight="1" x14ac:dyDescent="0.4">
      <c r="A220" s="7">
        <f t="shared" si="9"/>
        <v>209</v>
      </c>
      <c r="B220" s="8" t="s">
        <v>85</v>
      </c>
      <c r="C220" s="8" t="s">
        <v>86</v>
      </c>
      <c r="D220" s="15">
        <v>19979</v>
      </c>
      <c r="E220" s="15"/>
      <c r="F220" s="15">
        <f t="shared" si="8"/>
        <v>19979</v>
      </c>
    </row>
    <row r="221" spans="1:6" ht="23.25" customHeight="1" x14ac:dyDescent="0.4">
      <c r="A221" s="7">
        <f t="shared" si="9"/>
        <v>210</v>
      </c>
      <c r="B221" s="16" t="s">
        <v>264</v>
      </c>
      <c r="C221" s="16" t="s">
        <v>63</v>
      </c>
      <c r="D221" s="17">
        <v>3000</v>
      </c>
      <c r="E221" s="15"/>
      <c r="F221" s="17">
        <f t="shared" si="8"/>
        <v>3000</v>
      </c>
    </row>
    <row r="222" spans="1:6" ht="23.25" customHeight="1" x14ac:dyDescent="0.4">
      <c r="A222" s="7">
        <f t="shared" si="9"/>
        <v>211</v>
      </c>
      <c r="B222" s="8" t="s">
        <v>85</v>
      </c>
      <c r="C222" s="8" t="s">
        <v>86</v>
      </c>
      <c r="D222" s="15">
        <v>3000</v>
      </c>
      <c r="E222" s="15"/>
      <c r="F222" s="15">
        <f t="shared" ref="F222:F229" si="10">D222+E222</f>
        <v>3000</v>
      </c>
    </row>
    <row r="223" spans="1:6" ht="23.25" customHeight="1" x14ac:dyDescent="0.4">
      <c r="A223" s="7">
        <f t="shared" si="9"/>
        <v>212</v>
      </c>
      <c r="B223" s="16" t="s">
        <v>265</v>
      </c>
      <c r="C223" s="16" t="s">
        <v>63</v>
      </c>
      <c r="D223" s="15">
        <v>3800</v>
      </c>
      <c r="E223" s="15"/>
      <c r="F223" s="15">
        <f t="shared" si="10"/>
        <v>3800</v>
      </c>
    </row>
    <row r="224" spans="1:6" ht="23.25" customHeight="1" x14ac:dyDescent="0.4">
      <c r="A224" s="7">
        <f t="shared" si="9"/>
        <v>213</v>
      </c>
      <c r="B224" s="16" t="s">
        <v>266</v>
      </c>
      <c r="C224" s="16" t="s">
        <v>63</v>
      </c>
      <c r="D224" s="15">
        <v>2000</v>
      </c>
      <c r="E224" s="15"/>
      <c r="F224" s="15">
        <f t="shared" si="10"/>
        <v>2000</v>
      </c>
    </row>
    <row r="225" spans="1:6" ht="23.25" customHeight="1" x14ac:dyDescent="0.4">
      <c r="A225" s="7">
        <f t="shared" si="9"/>
        <v>214</v>
      </c>
      <c r="B225" s="8" t="s">
        <v>85</v>
      </c>
      <c r="C225" s="8" t="s">
        <v>86</v>
      </c>
      <c r="D225" s="15">
        <v>2000</v>
      </c>
      <c r="E225" s="15"/>
      <c r="F225" s="15">
        <f t="shared" si="10"/>
        <v>2000</v>
      </c>
    </row>
    <row r="226" spans="1:6" ht="23.25" customHeight="1" x14ac:dyDescent="0.4">
      <c r="A226" s="7">
        <f t="shared" si="9"/>
        <v>215</v>
      </c>
      <c r="B226" s="16" t="s">
        <v>267</v>
      </c>
      <c r="C226" s="16" t="s">
        <v>63</v>
      </c>
      <c r="D226" s="15">
        <v>900</v>
      </c>
      <c r="E226" s="15"/>
      <c r="F226" s="15">
        <f t="shared" si="10"/>
        <v>900</v>
      </c>
    </row>
    <row r="227" spans="1:6" ht="23.25" customHeight="1" x14ac:dyDescent="0.4">
      <c r="A227" s="7">
        <f t="shared" si="9"/>
        <v>216</v>
      </c>
      <c r="B227" s="8" t="s">
        <v>85</v>
      </c>
      <c r="C227" s="8" t="s">
        <v>86</v>
      </c>
      <c r="D227" s="15">
        <v>900</v>
      </c>
      <c r="E227" s="15"/>
      <c r="F227" s="15">
        <f t="shared" si="10"/>
        <v>900</v>
      </c>
    </row>
    <row r="228" spans="1:6" ht="23.25" customHeight="1" x14ac:dyDescent="0.4">
      <c r="A228" s="7">
        <f t="shared" si="9"/>
        <v>217</v>
      </c>
      <c r="B228" s="16" t="s">
        <v>268</v>
      </c>
      <c r="C228" s="16" t="s">
        <v>63</v>
      </c>
      <c r="D228" s="15">
        <v>900</v>
      </c>
      <c r="E228" s="15"/>
      <c r="F228" s="15">
        <f t="shared" si="10"/>
        <v>900</v>
      </c>
    </row>
    <row r="229" spans="1:6" ht="23.25" customHeight="1" x14ac:dyDescent="0.4">
      <c r="A229" s="7">
        <f t="shared" si="9"/>
        <v>218</v>
      </c>
      <c r="B229" s="8" t="s">
        <v>269</v>
      </c>
      <c r="C229" s="8" t="s">
        <v>86</v>
      </c>
      <c r="D229" s="15">
        <v>900</v>
      </c>
      <c r="E229" s="15"/>
      <c r="F229" s="15">
        <f t="shared" si="10"/>
        <v>900</v>
      </c>
    </row>
    <row r="230" spans="1:6" ht="38.4" customHeight="1" x14ac:dyDescent="0.4">
      <c r="A230" s="7">
        <f t="shared" si="9"/>
        <v>219</v>
      </c>
      <c r="B230" s="39" t="s">
        <v>270</v>
      </c>
      <c r="C230" s="16" t="s">
        <v>82</v>
      </c>
      <c r="D230" s="17">
        <v>702</v>
      </c>
      <c r="E230" s="10"/>
      <c r="F230" s="17">
        <f t="shared" ref="F230:F272" si="11">D230+E230</f>
        <v>702</v>
      </c>
    </row>
    <row r="231" spans="1:6" ht="87" customHeight="1" x14ac:dyDescent="0.4">
      <c r="A231" s="7">
        <f t="shared" si="9"/>
        <v>220</v>
      </c>
      <c r="B231" s="39" t="s">
        <v>164</v>
      </c>
      <c r="C231" s="16" t="s">
        <v>138</v>
      </c>
      <c r="D231" s="17">
        <v>13709.58</v>
      </c>
      <c r="E231" s="10"/>
      <c r="F231" s="17">
        <f t="shared" si="11"/>
        <v>13709.58</v>
      </c>
    </row>
    <row r="232" spans="1:6" ht="53.4" customHeight="1" x14ac:dyDescent="0.4">
      <c r="A232" s="7">
        <f t="shared" si="9"/>
        <v>221</v>
      </c>
      <c r="B232" s="18" t="s">
        <v>199</v>
      </c>
      <c r="C232" s="16" t="s">
        <v>138</v>
      </c>
      <c r="D232" s="17">
        <v>0</v>
      </c>
      <c r="E232" s="10"/>
      <c r="F232" s="17">
        <f t="shared" si="11"/>
        <v>0</v>
      </c>
    </row>
    <row r="233" spans="1:6" ht="37.950000000000003" customHeight="1" x14ac:dyDescent="0.4">
      <c r="A233" s="7">
        <f t="shared" si="9"/>
        <v>222</v>
      </c>
      <c r="B233" s="18" t="s">
        <v>87</v>
      </c>
      <c r="C233" s="16" t="s">
        <v>88</v>
      </c>
      <c r="D233" s="17">
        <v>143522.63</v>
      </c>
      <c r="E233" s="17">
        <f>E234</f>
        <v>15.51</v>
      </c>
      <c r="F233" s="17">
        <f t="shared" si="11"/>
        <v>143538.14000000001</v>
      </c>
    </row>
    <row r="234" spans="1:6" ht="36.75" customHeight="1" x14ac:dyDescent="0.4">
      <c r="A234" s="7">
        <f t="shared" si="9"/>
        <v>223</v>
      </c>
      <c r="B234" s="39" t="s">
        <v>89</v>
      </c>
      <c r="C234" s="16" t="s">
        <v>90</v>
      </c>
      <c r="D234" s="17">
        <v>143522.63</v>
      </c>
      <c r="E234" s="17">
        <f>E235+E236+E237+E238+E239+E240+E241</f>
        <v>15.51</v>
      </c>
      <c r="F234" s="17">
        <f t="shared" si="11"/>
        <v>143538.14000000001</v>
      </c>
    </row>
    <row r="235" spans="1:6" ht="20.399999999999999" customHeight="1" x14ac:dyDescent="0.4">
      <c r="A235" s="7">
        <f t="shared" si="9"/>
        <v>224</v>
      </c>
      <c r="B235" s="8" t="s">
        <v>35</v>
      </c>
      <c r="C235" s="8" t="s">
        <v>91</v>
      </c>
      <c r="D235" s="15">
        <v>114749.25</v>
      </c>
      <c r="E235" s="21"/>
      <c r="F235" s="15">
        <f t="shared" si="11"/>
        <v>114749.25</v>
      </c>
    </row>
    <row r="236" spans="1:6" ht="22.95" customHeight="1" x14ac:dyDescent="0.4">
      <c r="A236" s="7">
        <f t="shared" si="9"/>
        <v>225</v>
      </c>
      <c r="B236" s="8" t="s">
        <v>27</v>
      </c>
      <c r="C236" s="8" t="s">
        <v>92</v>
      </c>
      <c r="D236" s="15">
        <v>20019.38</v>
      </c>
      <c r="E236" s="21">
        <v>15.51</v>
      </c>
      <c r="F236" s="15">
        <f t="shared" si="11"/>
        <v>20034.89</v>
      </c>
    </row>
    <row r="237" spans="1:6" ht="23.4" customHeight="1" x14ac:dyDescent="0.4">
      <c r="A237" s="7">
        <f t="shared" si="9"/>
        <v>226</v>
      </c>
      <c r="B237" s="8" t="s">
        <v>93</v>
      </c>
      <c r="C237" s="8" t="s">
        <v>118</v>
      </c>
      <c r="D237" s="15">
        <v>2200</v>
      </c>
      <c r="E237" s="21"/>
      <c r="F237" s="15">
        <f t="shared" si="11"/>
        <v>2200</v>
      </c>
    </row>
    <row r="238" spans="1:6" ht="36.6" customHeight="1" x14ac:dyDescent="0.4">
      <c r="A238" s="7">
        <f t="shared" si="9"/>
        <v>227</v>
      </c>
      <c r="B238" s="11" t="s">
        <v>145</v>
      </c>
      <c r="C238" s="23" t="s">
        <v>147</v>
      </c>
      <c r="D238" s="15">
        <v>1000</v>
      </c>
      <c r="E238" s="15"/>
      <c r="F238" s="15">
        <f t="shared" si="11"/>
        <v>1000</v>
      </c>
    </row>
    <row r="239" spans="1:6" ht="18.600000000000001" customHeight="1" x14ac:dyDescent="0.4">
      <c r="A239" s="7">
        <f t="shared" si="9"/>
        <v>228</v>
      </c>
      <c r="B239" s="8" t="s">
        <v>28</v>
      </c>
      <c r="C239" s="8" t="s">
        <v>94</v>
      </c>
      <c r="D239" s="15">
        <v>1400</v>
      </c>
      <c r="E239" s="15"/>
      <c r="F239" s="15">
        <f t="shared" si="11"/>
        <v>1400</v>
      </c>
    </row>
    <row r="240" spans="1:6" ht="39.6" customHeight="1" x14ac:dyDescent="0.4">
      <c r="A240" s="7">
        <f t="shared" si="9"/>
        <v>229</v>
      </c>
      <c r="B240" s="11" t="s">
        <v>168</v>
      </c>
      <c r="C240" s="8" t="s">
        <v>169</v>
      </c>
      <c r="D240" s="15">
        <v>3365</v>
      </c>
      <c r="E240" s="15"/>
      <c r="F240" s="15">
        <f t="shared" si="11"/>
        <v>3365</v>
      </c>
    </row>
    <row r="241" spans="1:6" ht="37.200000000000003" customHeight="1" x14ac:dyDescent="0.4">
      <c r="A241" s="7">
        <f t="shared" si="9"/>
        <v>230</v>
      </c>
      <c r="B241" s="11" t="s">
        <v>172</v>
      </c>
      <c r="C241" s="8" t="s">
        <v>169</v>
      </c>
      <c r="D241" s="15">
        <v>789</v>
      </c>
      <c r="E241" s="15"/>
      <c r="F241" s="15">
        <f t="shared" si="11"/>
        <v>789</v>
      </c>
    </row>
    <row r="242" spans="1:6" ht="19.2" customHeight="1" x14ac:dyDescent="0.4">
      <c r="A242" s="7">
        <f t="shared" si="9"/>
        <v>231</v>
      </c>
      <c r="B242" s="18" t="s">
        <v>95</v>
      </c>
      <c r="C242" s="16" t="s">
        <v>96</v>
      </c>
      <c r="D242" s="17">
        <v>62394.85</v>
      </c>
      <c r="E242" s="17">
        <f>E243+E244+E245</f>
        <v>444.07</v>
      </c>
      <c r="F242" s="17">
        <f>D242+E242</f>
        <v>62838.92</v>
      </c>
    </row>
    <row r="243" spans="1:6" ht="22.2" customHeight="1" x14ac:dyDescent="0.4">
      <c r="A243" s="7">
        <f t="shared" si="9"/>
        <v>232</v>
      </c>
      <c r="B243" s="16" t="s">
        <v>154</v>
      </c>
      <c r="C243" s="16" t="s">
        <v>146</v>
      </c>
      <c r="D243" s="17">
        <v>13268.35</v>
      </c>
      <c r="E243" s="72">
        <v>444.07</v>
      </c>
      <c r="F243" s="17">
        <f t="shared" si="11"/>
        <v>13712.42</v>
      </c>
    </row>
    <row r="244" spans="1:6" ht="20.25" customHeight="1" x14ac:dyDescent="0.4">
      <c r="A244" s="7">
        <f t="shared" si="9"/>
        <v>233</v>
      </c>
      <c r="B244" s="16" t="s">
        <v>122</v>
      </c>
      <c r="C244" s="16" t="s">
        <v>97</v>
      </c>
      <c r="D244" s="17">
        <v>45953.5</v>
      </c>
      <c r="E244" s="15"/>
      <c r="F244" s="17">
        <f t="shared" si="11"/>
        <v>45953.5</v>
      </c>
    </row>
    <row r="245" spans="1:6" ht="75" customHeight="1" x14ac:dyDescent="0.4">
      <c r="A245" s="7">
        <f t="shared" si="9"/>
        <v>234</v>
      </c>
      <c r="B245" s="39" t="s">
        <v>278</v>
      </c>
      <c r="C245" s="16" t="s">
        <v>255</v>
      </c>
      <c r="D245" s="17">
        <v>3173</v>
      </c>
      <c r="E245" s="15"/>
      <c r="F245" s="17">
        <f t="shared" si="11"/>
        <v>3173</v>
      </c>
    </row>
    <row r="246" spans="1:6" ht="19.5" customHeight="1" x14ac:dyDescent="0.4">
      <c r="A246" s="7">
        <f t="shared" si="9"/>
        <v>235</v>
      </c>
      <c r="B246" s="18" t="s">
        <v>103</v>
      </c>
      <c r="C246" s="16" t="s">
        <v>104</v>
      </c>
      <c r="D246" s="17">
        <v>65269</v>
      </c>
      <c r="E246" s="17"/>
      <c r="F246" s="17">
        <f t="shared" si="11"/>
        <v>65269</v>
      </c>
    </row>
    <row r="247" spans="1:6" ht="52.8" customHeight="1" x14ac:dyDescent="0.4">
      <c r="A247" s="7">
        <f t="shared" si="9"/>
        <v>236</v>
      </c>
      <c r="B247" s="18" t="s">
        <v>165</v>
      </c>
      <c r="C247" s="16" t="s">
        <v>129</v>
      </c>
      <c r="D247" s="17">
        <v>65269</v>
      </c>
      <c r="E247" s="15"/>
      <c r="F247" s="17">
        <f t="shared" si="11"/>
        <v>65269</v>
      </c>
    </row>
    <row r="248" spans="1:6" ht="20.399999999999999" customHeight="1" x14ac:dyDescent="0.4">
      <c r="A248" s="7">
        <f t="shared" si="9"/>
        <v>237</v>
      </c>
      <c r="B248" s="18" t="s">
        <v>98</v>
      </c>
      <c r="C248" s="16" t="s">
        <v>99</v>
      </c>
      <c r="D248" s="17">
        <v>5440</v>
      </c>
      <c r="E248" s="17"/>
      <c r="F248" s="17">
        <f t="shared" si="11"/>
        <v>5440</v>
      </c>
    </row>
    <row r="249" spans="1:6" ht="20.399999999999999" customHeight="1" x14ac:dyDescent="0.4">
      <c r="A249" s="7">
        <f t="shared" ref="A249:A255" si="12">A248+1</f>
        <v>238</v>
      </c>
      <c r="B249" s="18" t="s">
        <v>271</v>
      </c>
      <c r="C249" s="16" t="s">
        <v>272</v>
      </c>
      <c r="D249" s="17">
        <v>5000</v>
      </c>
      <c r="E249" s="17"/>
      <c r="F249" s="17">
        <f t="shared" si="11"/>
        <v>5000</v>
      </c>
    </row>
    <row r="250" spans="1:6" ht="22.2" customHeight="1" x14ac:dyDescent="0.4">
      <c r="A250" s="7">
        <f t="shared" si="12"/>
        <v>239</v>
      </c>
      <c r="B250" s="18" t="s">
        <v>212</v>
      </c>
      <c r="C250" s="16" t="s">
        <v>123</v>
      </c>
      <c r="D250" s="17">
        <v>440</v>
      </c>
      <c r="E250" s="15"/>
      <c r="F250" s="17">
        <f t="shared" si="11"/>
        <v>440</v>
      </c>
    </row>
    <row r="251" spans="1:6" ht="24" customHeight="1" x14ac:dyDescent="0.4">
      <c r="A251" s="7">
        <f t="shared" si="12"/>
        <v>240</v>
      </c>
      <c r="B251" s="18" t="s">
        <v>236</v>
      </c>
      <c r="C251" s="18" t="s">
        <v>237</v>
      </c>
      <c r="D251" s="17">
        <v>0</v>
      </c>
      <c r="E251" s="17">
        <f>E252</f>
        <v>26.64</v>
      </c>
      <c r="F251" s="17">
        <f t="shared" si="11"/>
        <v>26.64</v>
      </c>
    </row>
    <row r="252" spans="1:6" ht="19.2" customHeight="1" x14ac:dyDescent="0.4">
      <c r="A252" s="7">
        <f t="shared" si="12"/>
        <v>241</v>
      </c>
      <c r="B252" s="11" t="s">
        <v>27</v>
      </c>
      <c r="C252" s="11" t="s">
        <v>238</v>
      </c>
      <c r="D252" s="15">
        <v>0</v>
      </c>
      <c r="E252" s="73">
        <v>26.64</v>
      </c>
      <c r="F252" s="15">
        <f t="shared" si="11"/>
        <v>26.64</v>
      </c>
    </row>
    <row r="253" spans="1:6" ht="20.399999999999999" customHeight="1" x14ac:dyDescent="0.4">
      <c r="A253" s="7">
        <f t="shared" si="12"/>
        <v>242</v>
      </c>
      <c r="B253" s="16" t="s">
        <v>100</v>
      </c>
      <c r="C253" s="16" t="s">
        <v>101</v>
      </c>
      <c r="D253" s="17">
        <v>347506.26</v>
      </c>
      <c r="E253" s="17">
        <f>E254+E257+E258+E259+E260+E261+E262+E263+E264+E265+E266+E267+E268+E269+E270</f>
        <v>-4906</v>
      </c>
      <c r="F253" s="17">
        <f t="shared" si="11"/>
        <v>342600.26</v>
      </c>
    </row>
    <row r="254" spans="1:6" ht="21.75" customHeight="1" x14ac:dyDescent="0.4">
      <c r="A254" s="7">
        <f t="shared" si="12"/>
        <v>243</v>
      </c>
      <c r="B254" s="16" t="s">
        <v>125</v>
      </c>
      <c r="C254" s="16" t="s">
        <v>101</v>
      </c>
      <c r="D254" s="17">
        <v>75000</v>
      </c>
      <c r="E254" s="17">
        <f>E255+E256</f>
        <v>-4906</v>
      </c>
      <c r="F254" s="17">
        <f t="shared" si="11"/>
        <v>70094</v>
      </c>
    </row>
    <row r="255" spans="1:6" x14ac:dyDescent="0.4">
      <c r="A255" s="7">
        <f t="shared" si="12"/>
        <v>244</v>
      </c>
      <c r="B255" s="18" t="s">
        <v>27</v>
      </c>
      <c r="C255" s="18" t="s">
        <v>126</v>
      </c>
      <c r="D255" s="15">
        <v>60000</v>
      </c>
      <c r="E255" s="15">
        <v>-4906</v>
      </c>
      <c r="F255" s="15">
        <f t="shared" si="11"/>
        <v>55094</v>
      </c>
    </row>
    <row r="256" spans="1:6" ht="22.2" customHeight="1" x14ac:dyDescent="0.4">
      <c r="A256" s="7">
        <f t="shared" ref="A256:A272" si="13">A255+1</f>
        <v>245</v>
      </c>
      <c r="B256" s="18" t="s">
        <v>28</v>
      </c>
      <c r="C256" s="18" t="s">
        <v>148</v>
      </c>
      <c r="D256" s="15">
        <v>15000</v>
      </c>
      <c r="E256" s="15"/>
      <c r="F256" s="15">
        <f t="shared" si="11"/>
        <v>15000</v>
      </c>
    </row>
    <row r="257" spans="1:6" ht="145.5" customHeight="1" x14ac:dyDescent="0.4">
      <c r="A257" s="7">
        <f t="shared" si="13"/>
        <v>246</v>
      </c>
      <c r="B257" s="27" t="s">
        <v>166</v>
      </c>
      <c r="C257" s="16" t="s">
        <v>139</v>
      </c>
      <c r="D257" s="17">
        <v>84605.14</v>
      </c>
      <c r="E257" s="15"/>
      <c r="F257" s="17">
        <f t="shared" si="11"/>
        <v>84605.14</v>
      </c>
    </row>
    <row r="258" spans="1:6" ht="54" customHeight="1" x14ac:dyDescent="0.4">
      <c r="A258" s="7">
        <f t="shared" si="13"/>
        <v>247</v>
      </c>
      <c r="B258" s="27" t="s">
        <v>273</v>
      </c>
      <c r="C258" s="16" t="s">
        <v>139</v>
      </c>
      <c r="D258" s="17">
        <v>1449.54</v>
      </c>
      <c r="E258" s="15"/>
      <c r="F258" s="17">
        <f t="shared" si="11"/>
        <v>1449.54</v>
      </c>
    </row>
    <row r="259" spans="1:6" ht="137.4" customHeight="1" x14ac:dyDescent="0.4">
      <c r="A259" s="7">
        <f t="shared" si="13"/>
        <v>248</v>
      </c>
      <c r="B259" s="27" t="s">
        <v>167</v>
      </c>
      <c r="C259" s="16" t="s">
        <v>139</v>
      </c>
      <c r="D259" s="17">
        <v>48796.2</v>
      </c>
      <c r="E259" s="10"/>
      <c r="F259" s="17">
        <f t="shared" si="11"/>
        <v>48796.2</v>
      </c>
    </row>
    <row r="260" spans="1:6" ht="88.2" customHeight="1" x14ac:dyDescent="0.4">
      <c r="A260" s="7">
        <f t="shared" si="13"/>
        <v>249</v>
      </c>
      <c r="B260" s="27" t="s">
        <v>220</v>
      </c>
      <c r="C260" s="16" t="s">
        <v>139</v>
      </c>
      <c r="D260" s="17">
        <v>32248</v>
      </c>
      <c r="E260" s="10"/>
      <c r="F260" s="17">
        <f t="shared" si="11"/>
        <v>32248</v>
      </c>
    </row>
    <row r="261" spans="1:6" ht="88.95" customHeight="1" x14ac:dyDescent="0.4">
      <c r="A261" s="7">
        <f t="shared" si="13"/>
        <v>250</v>
      </c>
      <c r="B261" s="27" t="s">
        <v>221</v>
      </c>
      <c r="C261" s="16" t="s">
        <v>139</v>
      </c>
      <c r="D261" s="17">
        <v>30350</v>
      </c>
      <c r="E261" s="10"/>
      <c r="F261" s="17">
        <f t="shared" si="11"/>
        <v>30350</v>
      </c>
    </row>
    <row r="262" spans="1:6" ht="87" customHeight="1" x14ac:dyDescent="0.4">
      <c r="A262" s="7">
        <f t="shared" si="13"/>
        <v>251</v>
      </c>
      <c r="B262" s="27" t="s">
        <v>222</v>
      </c>
      <c r="C262" s="16" t="s">
        <v>139</v>
      </c>
      <c r="D262" s="17">
        <v>2035</v>
      </c>
      <c r="E262" s="10"/>
      <c r="F262" s="17">
        <f t="shared" si="11"/>
        <v>2035</v>
      </c>
    </row>
    <row r="263" spans="1:6" ht="93.6" customHeight="1" x14ac:dyDescent="0.4">
      <c r="A263" s="7">
        <f t="shared" si="13"/>
        <v>252</v>
      </c>
      <c r="B263" s="27" t="s">
        <v>223</v>
      </c>
      <c r="C263" s="16" t="s">
        <v>139</v>
      </c>
      <c r="D263" s="17">
        <v>37145</v>
      </c>
      <c r="E263" s="10"/>
      <c r="F263" s="17">
        <f t="shared" si="11"/>
        <v>37145</v>
      </c>
    </row>
    <row r="264" spans="1:6" ht="71.400000000000006" customHeight="1" x14ac:dyDescent="0.4">
      <c r="A264" s="7">
        <f t="shared" si="13"/>
        <v>253</v>
      </c>
      <c r="B264" s="27" t="s">
        <v>224</v>
      </c>
      <c r="C264" s="16" t="s">
        <v>139</v>
      </c>
      <c r="D264" s="17">
        <v>15000</v>
      </c>
      <c r="E264" s="10"/>
      <c r="F264" s="17">
        <f t="shared" si="11"/>
        <v>15000</v>
      </c>
    </row>
    <row r="265" spans="1:6" ht="84" x14ac:dyDescent="0.4">
      <c r="A265" s="7">
        <f t="shared" si="13"/>
        <v>254</v>
      </c>
      <c r="B265" s="27" t="s">
        <v>225</v>
      </c>
      <c r="C265" s="16" t="s">
        <v>139</v>
      </c>
      <c r="D265" s="17">
        <v>5198.47</v>
      </c>
      <c r="E265" s="10"/>
      <c r="F265" s="17">
        <f t="shared" si="11"/>
        <v>5198.47</v>
      </c>
    </row>
    <row r="266" spans="1:6" ht="68.400000000000006" customHeight="1" x14ac:dyDescent="0.4">
      <c r="A266" s="7">
        <f t="shared" si="13"/>
        <v>255</v>
      </c>
      <c r="B266" s="27" t="s">
        <v>226</v>
      </c>
      <c r="C266" s="16" t="s">
        <v>139</v>
      </c>
      <c r="D266" s="17">
        <v>781.5</v>
      </c>
      <c r="E266" s="10"/>
      <c r="F266" s="17">
        <f t="shared" si="11"/>
        <v>781.5</v>
      </c>
    </row>
    <row r="267" spans="1:6" ht="86.4" customHeight="1" x14ac:dyDescent="0.4">
      <c r="A267" s="7">
        <f t="shared" si="13"/>
        <v>256</v>
      </c>
      <c r="B267" s="27" t="s">
        <v>227</v>
      </c>
      <c r="C267" s="16" t="s">
        <v>139</v>
      </c>
      <c r="D267" s="17">
        <v>0</v>
      </c>
      <c r="E267" s="10"/>
      <c r="F267" s="17">
        <f t="shared" si="11"/>
        <v>0</v>
      </c>
    </row>
    <row r="268" spans="1:6" ht="87" customHeight="1" x14ac:dyDescent="0.4">
      <c r="A268" s="7">
        <f t="shared" si="13"/>
        <v>257</v>
      </c>
      <c r="B268" s="27" t="s">
        <v>228</v>
      </c>
      <c r="C268" s="16" t="s">
        <v>139</v>
      </c>
      <c r="D268" s="17">
        <v>2</v>
      </c>
      <c r="E268" s="10"/>
      <c r="F268" s="17">
        <f t="shared" si="11"/>
        <v>2</v>
      </c>
    </row>
    <row r="269" spans="1:6" ht="21.6" customHeight="1" x14ac:dyDescent="0.4">
      <c r="A269" s="7">
        <f t="shared" si="13"/>
        <v>258</v>
      </c>
      <c r="B269" s="18" t="s">
        <v>184</v>
      </c>
      <c r="C269" s="16" t="s">
        <v>134</v>
      </c>
      <c r="D269" s="17">
        <v>7857.9</v>
      </c>
      <c r="E269" s="10"/>
      <c r="F269" s="17">
        <f t="shared" si="11"/>
        <v>7857.9</v>
      </c>
    </row>
    <row r="270" spans="1:6" ht="24" customHeight="1" x14ac:dyDescent="0.4">
      <c r="A270" s="7">
        <f t="shared" si="13"/>
        <v>259</v>
      </c>
      <c r="B270" s="18" t="s">
        <v>183</v>
      </c>
      <c r="C270" s="16" t="s">
        <v>185</v>
      </c>
      <c r="D270" s="17">
        <v>7037.51</v>
      </c>
      <c r="E270" s="10"/>
      <c r="F270" s="17">
        <f t="shared" si="11"/>
        <v>7037.51</v>
      </c>
    </row>
    <row r="271" spans="1:6" ht="19.8" customHeight="1" x14ac:dyDescent="0.4">
      <c r="A271" s="7">
        <f t="shared" si="13"/>
        <v>260</v>
      </c>
      <c r="B271" s="16" t="s">
        <v>141</v>
      </c>
      <c r="C271" s="16" t="s">
        <v>142</v>
      </c>
      <c r="D271" s="17">
        <v>3008</v>
      </c>
      <c r="E271" s="26"/>
      <c r="F271" s="17">
        <f t="shared" si="11"/>
        <v>3008</v>
      </c>
    </row>
    <row r="272" spans="1:6" ht="19.2" customHeight="1" x14ac:dyDescent="0.4">
      <c r="A272" s="7">
        <f t="shared" si="13"/>
        <v>261</v>
      </c>
      <c r="B272" s="28" t="s">
        <v>170</v>
      </c>
      <c r="C272" s="28" t="s">
        <v>143</v>
      </c>
      <c r="D272" s="17">
        <v>3008</v>
      </c>
      <c r="E272" s="10"/>
      <c r="F272" s="17">
        <f t="shared" si="11"/>
        <v>3008</v>
      </c>
    </row>
    <row r="273" spans="1:6" ht="19.2" customHeight="1" x14ac:dyDescent="0.4">
      <c r="A273" s="44"/>
      <c r="B273" s="45"/>
      <c r="C273" s="45"/>
      <c r="D273" s="46"/>
      <c r="E273" s="12"/>
      <c r="F273" s="46"/>
    </row>
    <row r="274" spans="1:6" ht="19.2" customHeight="1" x14ac:dyDescent="0.4">
      <c r="A274" s="44"/>
      <c r="B274" s="47"/>
      <c r="C274" s="47"/>
      <c r="D274" s="48"/>
      <c r="E274" s="49"/>
      <c r="F274" s="48"/>
    </row>
    <row r="275" spans="1:6" ht="18" customHeight="1" x14ac:dyDescent="0.4">
      <c r="A275" s="29"/>
      <c r="B275" s="41"/>
      <c r="C275" s="71" t="s">
        <v>213</v>
      </c>
      <c r="D275" s="71"/>
      <c r="E275" s="71"/>
      <c r="F275" s="71"/>
    </row>
    <row r="276" spans="1:6" x14ac:dyDescent="0.4">
      <c r="A276" s="29"/>
      <c r="B276" s="41" t="s">
        <v>256</v>
      </c>
      <c r="C276" s="71" t="s">
        <v>214</v>
      </c>
      <c r="D276" s="71"/>
      <c r="E276" s="71"/>
      <c r="F276" s="71"/>
    </row>
    <row r="277" spans="1:6" x14ac:dyDescent="0.4">
      <c r="A277" s="29"/>
      <c r="B277" s="41" t="s">
        <v>257</v>
      </c>
      <c r="C277" s="71" t="s">
        <v>215</v>
      </c>
      <c r="D277" s="71"/>
      <c r="E277" s="71"/>
      <c r="F277" s="71"/>
    </row>
    <row r="278" spans="1:6" x14ac:dyDescent="0.4">
      <c r="A278" s="31"/>
      <c r="B278" s="50"/>
      <c r="C278" s="50"/>
      <c r="D278" s="42"/>
      <c r="E278" s="42"/>
      <c r="F278" s="42"/>
    </row>
    <row r="279" spans="1:6" x14ac:dyDescent="0.4">
      <c r="A279" s="32"/>
      <c r="B279" s="2"/>
      <c r="C279" s="60"/>
      <c r="D279" s="60"/>
    </row>
    <row r="280" spans="1:6" x14ac:dyDescent="0.4">
      <c r="A280" s="32"/>
      <c r="B280" s="30"/>
      <c r="C280" s="67"/>
      <c r="D280" s="67"/>
      <c r="E280" s="67"/>
    </row>
    <row r="281" spans="1:6" x14ac:dyDescent="0.4">
      <c r="A281" s="32"/>
      <c r="B281" s="2"/>
      <c r="C281" s="60"/>
      <c r="D281" s="60"/>
    </row>
    <row r="282" spans="1:6" x14ac:dyDescent="0.4">
      <c r="B282" s="32"/>
      <c r="C282" s="32"/>
    </row>
  </sheetData>
  <mergeCells count="20">
    <mergeCell ref="C281:D281"/>
    <mergeCell ref="C8:C11"/>
    <mergeCell ref="A8:A11"/>
    <mergeCell ref="B8:B11"/>
    <mergeCell ref="D8:D11"/>
    <mergeCell ref="C279:D279"/>
    <mergeCell ref="C280:E280"/>
    <mergeCell ref="E8:E11"/>
    <mergeCell ref="C276:F276"/>
    <mergeCell ref="C275:F275"/>
    <mergeCell ref="C277:F277"/>
    <mergeCell ref="A1:F1"/>
    <mergeCell ref="D2:F2"/>
    <mergeCell ref="D3:F3"/>
    <mergeCell ref="B5:F5"/>
    <mergeCell ref="F8:F11"/>
    <mergeCell ref="A2:B2"/>
    <mergeCell ref="A3:B3"/>
    <mergeCell ref="A4:B4"/>
    <mergeCell ref="A6:F6"/>
  </mergeCells>
  <phoneticPr fontId="0" type="noConversion"/>
  <pageMargins left="0.73622047244094502" right="7.7165354330708993E-2" top="0.05" bottom="0.31496062992126" header="0" footer="0"/>
  <pageSetup paperSize="9" scale="90" orientation="portrait" r:id="rId1"/>
  <headerFooter alignWithMargins="0">
    <oddFooter>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D37D2-AC43-4F4D-937E-6F64A3485AA2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Mihaela Biscovan</cp:lastModifiedBy>
  <cp:lastPrinted>2022-07-27T10:43:43Z</cp:lastPrinted>
  <dcterms:created xsi:type="dcterms:W3CDTF">2011-02-07T14:42:14Z</dcterms:created>
  <dcterms:modified xsi:type="dcterms:W3CDTF">2022-07-28T05:40:34Z</dcterms:modified>
</cp:coreProperties>
</file>