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1_sedinta_ordinara_30_iulie_2020\hotarari_143\143_9C_rectificare buget\sedinta iulie cu amendament 2020\"/>
    </mc:Choice>
  </mc:AlternateContent>
  <xr:revisionPtr revIDLastSave="0" documentId="13_ncr:1_{97088C97-98C0-4742-9291-DDE13EB055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9" l="1"/>
  <c r="F26" i="9" l="1"/>
  <c r="F24" i="9"/>
  <c r="F97" i="9" l="1"/>
  <c r="F96" i="9" s="1"/>
  <c r="F94" i="9"/>
  <c r="F90" i="9"/>
  <c r="F86" i="9"/>
  <c r="F85" i="9" s="1"/>
  <c r="F76" i="9"/>
  <c r="F80" i="9"/>
  <c r="F55" i="9"/>
  <c r="G68" i="9"/>
  <c r="G57" i="9"/>
  <c r="F69" i="9" l="1"/>
  <c r="G33" i="9"/>
  <c r="F32" i="9"/>
  <c r="F31" i="9" s="1"/>
  <c r="F23" i="9" s="1"/>
  <c r="E32" i="9"/>
  <c r="G32" i="9" s="1"/>
  <c r="F17" i="9" l="1"/>
  <c r="F21" i="9" s="1"/>
  <c r="G14" i="9"/>
  <c r="G13" i="9" l="1"/>
  <c r="B13" i="9"/>
  <c r="B14" i="9" s="1"/>
  <c r="B15" i="9" s="1"/>
  <c r="B16" i="9" s="1"/>
  <c r="B17" i="9" s="1"/>
  <c r="B18" i="9" s="1"/>
  <c r="B19" i="9" s="1"/>
  <c r="G21" i="9" l="1"/>
  <c r="G25" i="9"/>
  <c r="G90" i="9"/>
  <c r="G15" i="9"/>
  <c r="G16" i="9"/>
  <c r="G17" i="9"/>
  <c r="G18" i="9"/>
  <c r="G19" i="9"/>
  <c r="G20" i="9"/>
  <c r="G22" i="9"/>
  <c r="G24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8" i="9"/>
  <c r="G59" i="9"/>
  <c r="G60" i="9"/>
  <c r="G61" i="9"/>
  <c r="G62" i="9"/>
  <c r="G63" i="9"/>
  <c r="G64" i="9"/>
  <c r="G65" i="9"/>
  <c r="G66" i="9"/>
  <c r="G67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2" i="9"/>
  <c r="G23" i="9" l="1"/>
  <c r="B20" i="9" l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l="1"/>
  <c r="B42" i="9" s="1"/>
  <c r="B43" i="9" s="1"/>
  <c r="B44" i="9" s="1"/>
  <c r="B45" i="9" s="1"/>
  <c r="B46" i="9" s="1"/>
  <c r="B47" i="9" s="1"/>
  <c r="B48" i="9" s="1"/>
  <c r="B49" i="9" s="1"/>
  <c r="B50" i="9" s="1"/>
  <c r="B51" i="9" l="1"/>
  <c r="B52" i="9" s="1"/>
  <c r="B53" i="9" s="1"/>
  <c r="B54" i="9" s="1"/>
  <c r="B55" i="9" s="1"/>
  <c r="B56" i="9" s="1"/>
  <c r="B57" i="9" s="1"/>
  <c r="B58" i="9" s="1"/>
  <c r="B59" i="9" s="1"/>
  <c r="B60" i="9" l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l="1"/>
  <c r="B77" i="9" s="1"/>
  <c r="B78" i="9" s="1"/>
  <c r="B79" i="9" s="1"/>
  <c r="B80" i="9" l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</calcChain>
</file>

<file path=xl/sharedStrings.xml><?xml version="1.0" encoding="utf-8"?>
<sst xmlns="http://schemas.openxmlformats.org/spreadsheetml/2006/main" count="217" uniqueCount="145">
  <si>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</si>
  <si>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</si>
  <si>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</si>
  <si>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</si>
  <si>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</si>
  <si>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</si>
  <si>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</si>
  <si>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</si>
  <si>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</si>
  <si>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</si>
  <si>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</si>
  <si>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</si>
  <si>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</si>
  <si>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</si>
  <si>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</si>
  <si>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</si>
  <si>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</si>
  <si>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</si>
  <si>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</si>
  <si>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</si>
  <si>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</si>
  <si>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</si>
  <si>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</si>
  <si>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</si>
  <si>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</si>
  <si>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</si>
  <si>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</si>
  <si>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</si>
  <si>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</si>
  <si>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</si>
  <si>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</si>
  <si>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</si>
  <si>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</si>
  <si>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</si>
  <si>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</si>
  <si>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</si>
  <si>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</si>
  <si>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</si>
  <si>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</si>
  <si>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</si>
  <si>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</si>
  <si>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</si>
  <si>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</si>
  <si>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</si>
  <si>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</si>
  <si>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</si>
  <si>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</si>
  <si>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</si>
  <si>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</si>
  <si>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42 02 65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</si>
  <si>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</si>
  <si>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</si>
  <si>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</si>
  <si>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</si>
  <si>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</si>
  <si>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</si>
  <si>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66 02 70</t>
  </si>
  <si>
    <t>Finantarea Programului National de Dezvoltare Locala-Sănătate</t>
  </si>
  <si>
    <t>CJC-Sănătate-PNDL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</si>
  <si>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</si>
  <si>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</si>
  <si>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</si>
  <si>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</si>
  <si>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</si>
  <si>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</si>
  <si>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</si>
  <si>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</si>
  <si>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</si>
  <si>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</si>
  <si>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</si>
  <si>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</si>
  <si>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</si>
  <si>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</si>
  <si>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</si>
  <si>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</si>
  <si>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</si>
  <si>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</si>
  <si>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</si>
  <si>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</si>
  <si>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</si>
  <si>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</si>
  <si>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</si>
  <si>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</si>
  <si>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</si>
  <si>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</si>
  <si>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</si>
  <si>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C.J.C. -cheltuieli de capital</t>
  </si>
  <si>
    <t>Proiect FEN-Venus-Împreună pentru o viață în siguranță</t>
  </si>
  <si>
    <t>Vărsăminte din secţiunea de funcţionare</t>
  </si>
  <si>
    <t>37 02 04</t>
  </si>
  <si>
    <t>Anexa nr. 4</t>
  </si>
  <si>
    <t>ATOP</t>
  </si>
  <si>
    <t>66 02 58</t>
  </si>
  <si>
    <t xml:space="preserve">    BUGETUL LOCAL  AL JUDEŢULUI CLUJ PE ANUL 2020, PE CAPITOLE, SUBCAPITOLE ȘI TITLURI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</si>
  <si>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</si>
  <si>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</si>
  <si>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</si>
  <si>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</si>
  <si>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</si>
  <si>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</si>
  <si>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</si>
  <si>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</si>
  <si>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</si>
  <si>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</si>
  <si>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</si>
  <si>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</si>
  <si>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</si>
  <si>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</si>
  <si>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</si>
  <si>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</si>
  <si>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</si>
  <si>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</si>
  <si>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</si>
  <si>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</si>
  <si>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</si>
  <si>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</si>
  <si>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Serviciul Public Salvamont</t>
  </si>
  <si>
    <t>54.02</t>
  </si>
  <si>
    <t>Liceul Tehnologic Special Dej</t>
  </si>
  <si>
    <t>Școala Profesională SpecialĂ  SAMUS</t>
  </si>
  <si>
    <t>Şcoala Gimnazială Specială Transilvania- Baciu</t>
  </si>
  <si>
    <t>Gradiniţa Specială Cluj-Napoca</t>
  </si>
  <si>
    <t>Filarmonica de Stat Transilvania</t>
  </si>
  <si>
    <t>Muzeul Memorial"Octavian Goga" Ciucea</t>
  </si>
  <si>
    <t>Biblioteca Judeţeană "O.Goga"</t>
  </si>
  <si>
    <t>Centrul pt. Conservarea şi Promov.Tradiţiei Populare</t>
  </si>
  <si>
    <t>Şcoala de Artă "Tudor Jarda"</t>
  </si>
  <si>
    <t xml:space="preserve">CJC-Proiect Restaurarea anvelopei Palatului Reduta, Muzeul Etnografic al Transilvaniei, CJC partener 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</si>
  <si>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</si>
  <si>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</si>
  <si>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</si>
  <si>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</si>
  <si>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</si>
  <si>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</si>
  <si>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 xml:space="preserve"> BUGET  APROBAT 2020</t>
  </si>
  <si>
    <t>INFLUENȚE</t>
  </si>
  <si>
    <t xml:space="preserve"> BUGET  RECTIFICAT 2020</t>
  </si>
  <si>
    <t>Alte venituri pentru finanțarea secțiunii de dezvoltare</t>
  </si>
  <si>
    <t>36 02 47</t>
  </si>
  <si>
    <t>Subvenții din veniturile proprii ale Ministerului Sănătății către bugetele locale pt. finanțarea aparaturii medicale în sănătate</t>
  </si>
  <si>
    <t>42 02 18 01</t>
  </si>
  <si>
    <t>Direcţia Judeţeană Evidenţa Persoanelor</t>
  </si>
  <si>
    <t>Cheltuieli de capital-aparatura medicala Ministerul Sanatatii</t>
  </si>
  <si>
    <t>Dotarea Unității de primire urgențe din cadrul Spitalului Clinic de Urgență pentru Copii în contextul pandemiei COVID-19</t>
  </si>
  <si>
    <t>la Hotărârea nr. 143/2020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</si>
</sst>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  <scheme val="major"/>
    </font>
    <font>
      <sz val="14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Border="1"/>
    <xf numFmtId="0" fontId="4" fillId="0" borderId="1" xfId="1" applyFont="1" applyBorder="1"/>
    <xf numFmtId="0" fontId="4" fillId="0" borderId="0" xfId="0" applyFont="1"/>
    <xf numFmtId="0" fontId="4" fillId="0" borderId="0" xfId="0" applyFont="1" applyBorder="1"/>
    <xf numFmtId="0" fontId="3" fillId="0" borderId="0" xfId="1" applyFont="1"/>
    <xf numFmtId="0" fontId="4" fillId="0" borderId="0" xfId="1" applyFont="1" applyBorder="1"/>
    <xf numFmtId="0" fontId="3" fillId="0" borderId="0" xfId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1" xfId="1" applyFont="1" applyBorder="1" applyAlignment="1">
      <alignment horizontal="left"/>
    </xf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/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3" fillId="0" borderId="0" xfId="0" applyFont="1" applyAlignment="1"/>
    <xf numFmtId="0" fontId="3" fillId="0" borderId="0" xfId="1" applyFont="1" applyAlignment="1">
      <alignment vertical="center" wrapText="1"/>
    </xf>
    <xf numFmtId="0" fontId="7" fillId="0" borderId="1" xfId="1" applyFont="1" applyBorder="1"/>
    <xf numFmtId="0" fontId="8" fillId="0" borderId="0" xfId="0" applyFont="1"/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Fill="1" applyBorder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9"/>
  <sheetViews>
    <sheetView tabSelected="1" workbookViewId="0">
      <selection activeCell="K5" sqref="K5"/>
    </sheetView>
  </sheetViews>
  <sheetFormatPr defaultColWidth="9.140625" defaultRowHeight="15.75" x14ac:dyDescent="0.25"/>
  <cols>
    <col min="1" max="1" width="2.7109375" style="6" customWidth="1"/>
    <col min="2" max="2" width="5.28515625" style="6" customWidth="1"/>
    <col min="3" max="3" width="59.28515625" style="6" customWidth="1"/>
    <col min="4" max="4" width="11.28515625" style="6" customWidth="1"/>
    <col min="5" max="5" width="14.42578125" style="7" customWidth="1"/>
    <col min="6" max="6" width="13.42578125" style="6" customWidth="1"/>
    <col min="7" max="7" width="13.7109375" style="6" customWidth="1"/>
    <col min="8" max="8" width="9.140625" style="6"/>
    <col min="9" max="9" width="12.7109375" style="6" customWidth="1"/>
    <col min="10" max="16384" width="9.140625" style="6"/>
  </cols>
  <sheetData>
    <row r="1" spans="2:9" x14ac:dyDescent="0.25">
      <c r="B1" s="43" t="s">
        <v>55</v>
      </c>
      <c r="C1" s="43"/>
      <c r="D1" s="37"/>
      <c r="E1" s="37"/>
      <c r="F1" s="37" t="s">
        <v>90</v>
      </c>
      <c r="G1" s="37"/>
    </row>
    <row r="2" spans="2:9" x14ac:dyDescent="0.25">
      <c r="B2" s="43" t="s">
        <v>0</v>
      </c>
      <c r="C2" s="43"/>
      <c r="D2" s="37"/>
      <c r="E2" s="37"/>
      <c r="F2" s="37" t="s">
        <v>144</v>
      </c>
      <c r="G2" s="37"/>
    </row>
    <row r="3" spans="2:9" x14ac:dyDescent="0.25">
      <c r="B3" s="43" t="s">
        <v>1</v>
      </c>
      <c r="C3" s="43"/>
      <c r="D3" s="8"/>
      <c r="E3" s="9"/>
    </row>
    <row r="4" spans="2:9" ht="39.75" customHeight="1" x14ac:dyDescent="0.25">
      <c r="B4" s="10"/>
      <c r="C4" s="38" t="s">
        <v>93</v>
      </c>
      <c r="D4" s="38"/>
      <c r="E4" s="38"/>
    </row>
    <row r="5" spans="2:9" ht="13.5" customHeight="1" x14ac:dyDescent="0.25">
      <c r="B5" s="11"/>
      <c r="C5" s="37" t="s">
        <v>61</v>
      </c>
      <c r="D5" s="37"/>
      <c r="E5" s="32"/>
    </row>
    <row r="6" spans="2:9" ht="13.5" customHeight="1" x14ac:dyDescent="0.25">
      <c r="B6" s="12"/>
      <c r="C6" s="33"/>
      <c r="D6" s="33"/>
      <c r="E6" s="33"/>
    </row>
    <row r="7" spans="2:9" x14ac:dyDescent="0.25">
      <c r="B7" s="13"/>
      <c r="C7" s="14"/>
      <c r="D7" s="13"/>
      <c r="E7" s="26"/>
      <c r="G7" s="26" t="s">
        <v>38</v>
      </c>
    </row>
    <row r="8" spans="2:9" ht="14.25" customHeight="1" x14ac:dyDescent="0.25">
      <c r="B8" s="40" t="s">
        <v>2</v>
      </c>
      <c r="C8" s="44" t="s">
        <v>3</v>
      </c>
      <c r="D8" s="44" t="s">
        <v>4</v>
      </c>
      <c r="E8" s="40" t="s">
        <v>134</v>
      </c>
      <c r="F8" s="40" t="s">
        <v>135</v>
      </c>
      <c r="G8" s="40" t="s">
        <v>136</v>
      </c>
    </row>
    <row r="9" spans="2:9" x14ac:dyDescent="0.25">
      <c r="B9" s="41"/>
      <c r="C9" s="45"/>
      <c r="D9" s="45"/>
      <c r="E9" s="41"/>
      <c r="F9" s="41"/>
      <c r="G9" s="41"/>
    </row>
    <row r="10" spans="2:9" x14ac:dyDescent="0.25">
      <c r="B10" s="41"/>
      <c r="C10" s="45"/>
      <c r="D10" s="45"/>
      <c r="E10" s="41"/>
      <c r="F10" s="41"/>
      <c r="G10" s="41"/>
      <c r="H10" s="32"/>
      <c r="I10" s="32"/>
    </row>
    <row r="11" spans="2:9" ht="23.25" customHeight="1" x14ac:dyDescent="0.25">
      <c r="B11" s="42"/>
      <c r="C11" s="46"/>
      <c r="D11" s="46"/>
      <c r="E11" s="42"/>
      <c r="F11" s="42"/>
      <c r="G11" s="42"/>
    </row>
    <row r="12" spans="2:9" ht="23.25" customHeight="1" x14ac:dyDescent="0.25">
      <c r="B12" s="15">
        <v>1</v>
      </c>
      <c r="C12" s="16" t="s">
        <v>88</v>
      </c>
      <c r="D12" s="16" t="s">
        <v>89</v>
      </c>
      <c r="E12" s="17">
        <v>2367</v>
      </c>
      <c r="F12" s="17">
        <v>15601</v>
      </c>
      <c r="G12" s="17">
        <f>E12+F12</f>
        <v>17968</v>
      </c>
    </row>
    <row r="13" spans="2:9" ht="23.25" customHeight="1" x14ac:dyDescent="0.25">
      <c r="B13" s="15">
        <f>B12+1</f>
        <v>2</v>
      </c>
      <c r="C13" s="22" t="s">
        <v>137</v>
      </c>
      <c r="D13" s="5" t="s">
        <v>138</v>
      </c>
      <c r="E13" s="17">
        <v>140000</v>
      </c>
      <c r="F13" s="17"/>
      <c r="G13" s="17">
        <f>E13+F13</f>
        <v>140000</v>
      </c>
    </row>
    <row r="14" spans="2:9" ht="31.5" customHeight="1" x14ac:dyDescent="0.25">
      <c r="B14" s="15">
        <f t="shared" ref="B14:B18" si="0">B13+1</f>
        <v>3</v>
      </c>
      <c r="C14" s="22" t="s">
        <v>139</v>
      </c>
      <c r="D14" s="5" t="s">
        <v>140</v>
      </c>
      <c r="E14" s="17">
        <v>0</v>
      </c>
      <c r="F14" s="17">
        <v>1323</v>
      </c>
      <c r="G14" s="17">
        <f>E14+F14</f>
        <v>1323</v>
      </c>
    </row>
    <row r="15" spans="2:9" ht="29.25" customHeight="1" x14ac:dyDescent="0.25">
      <c r="B15" s="15">
        <f t="shared" si="0"/>
        <v>4</v>
      </c>
      <c r="C15" s="22" t="s">
        <v>57</v>
      </c>
      <c r="D15" s="5" t="s">
        <v>49</v>
      </c>
      <c r="E15" s="17">
        <v>280</v>
      </c>
      <c r="F15" s="17"/>
      <c r="G15" s="17">
        <f t="shared" ref="G15:G82" si="1">E15+F15</f>
        <v>280</v>
      </c>
    </row>
    <row r="16" spans="2:9" ht="29.25" customHeight="1" x14ac:dyDescent="0.25">
      <c r="B16" s="15">
        <f t="shared" si="0"/>
        <v>5</v>
      </c>
      <c r="C16" s="22" t="s">
        <v>107</v>
      </c>
      <c r="D16" s="5" t="s">
        <v>108</v>
      </c>
      <c r="E16" s="17">
        <v>56965.120000000003</v>
      </c>
      <c r="F16" s="17"/>
      <c r="G16" s="17">
        <f t="shared" si="1"/>
        <v>56965.120000000003</v>
      </c>
    </row>
    <row r="17" spans="2:7" x14ac:dyDescent="0.25">
      <c r="B17" s="15">
        <f t="shared" si="0"/>
        <v>6</v>
      </c>
      <c r="C17" s="22" t="s">
        <v>109</v>
      </c>
      <c r="D17" s="22" t="s">
        <v>106</v>
      </c>
      <c r="E17" s="17">
        <v>438072.27</v>
      </c>
      <c r="F17" s="17">
        <f>F18+F19+F20</f>
        <v>12285</v>
      </c>
      <c r="G17" s="17">
        <f t="shared" si="1"/>
        <v>450357.27</v>
      </c>
    </row>
    <row r="18" spans="2:7" x14ac:dyDescent="0.25">
      <c r="B18" s="15">
        <f t="shared" si="0"/>
        <v>7</v>
      </c>
      <c r="C18" s="22" t="s">
        <v>110</v>
      </c>
      <c r="D18" s="5" t="s">
        <v>111</v>
      </c>
      <c r="E18" s="17">
        <v>375487</v>
      </c>
      <c r="F18" s="17">
        <v>12285</v>
      </c>
      <c r="G18" s="17">
        <f t="shared" si="1"/>
        <v>387772</v>
      </c>
    </row>
    <row r="19" spans="2:7" x14ac:dyDescent="0.25">
      <c r="B19" s="15">
        <f t="shared" ref="B19" si="2">B18+1</f>
        <v>8</v>
      </c>
      <c r="C19" s="5" t="s">
        <v>112</v>
      </c>
      <c r="D19" s="5" t="s">
        <v>113</v>
      </c>
      <c r="E19" s="17">
        <v>4612</v>
      </c>
      <c r="F19" s="17"/>
      <c r="G19" s="17">
        <f t="shared" si="1"/>
        <v>4612</v>
      </c>
    </row>
    <row r="20" spans="2:7" x14ac:dyDescent="0.25">
      <c r="B20" s="15">
        <f t="shared" ref="B20:B40" si="3">B19+1</f>
        <v>9</v>
      </c>
      <c r="C20" s="5" t="s">
        <v>114</v>
      </c>
      <c r="D20" s="5" t="s">
        <v>115</v>
      </c>
      <c r="E20" s="17">
        <v>57973.27</v>
      </c>
      <c r="F20" s="17"/>
      <c r="G20" s="17">
        <f t="shared" si="1"/>
        <v>57973.27</v>
      </c>
    </row>
    <row r="21" spans="2:7" ht="17.25" customHeight="1" x14ac:dyDescent="0.25">
      <c r="B21" s="15">
        <f t="shared" si="3"/>
        <v>10</v>
      </c>
      <c r="C21" s="2" t="s">
        <v>5</v>
      </c>
      <c r="D21" s="5"/>
      <c r="E21" s="19">
        <v>637684.39</v>
      </c>
      <c r="F21" s="19">
        <f>F12+F13+F14+F15+F16+F17</f>
        <v>29209</v>
      </c>
      <c r="G21" s="19">
        <f t="shared" si="1"/>
        <v>666893.39</v>
      </c>
    </row>
    <row r="22" spans="2:7" ht="15" customHeight="1" x14ac:dyDescent="0.25">
      <c r="B22" s="15">
        <f t="shared" si="3"/>
        <v>11</v>
      </c>
      <c r="C22" s="2" t="s">
        <v>133</v>
      </c>
      <c r="D22" s="5" t="s">
        <v>31</v>
      </c>
      <c r="E22" s="19">
        <v>19559.25</v>
      </c>
      <c r="F22" s="17"/>
      <c r="G22" s="19">
        <f t="shared" si="1"/>
        <v>19559.25</v>
      </c>
    </row>
    <row r="23" spans="2:7" x14ac:dyDescent="0.25">
      <c r="B23" s="15">
        <f t="shared" si="3"/>
        <v>12</v>
      </c>
      <c r="C23" s="2" t="s">
        <v>42</v>
      </c>
      <c r="D23" s="5"/>
      <c r="E23" s="19">
        <v>657243.6399999999</v>
      </c>
      <c r="F23" s="19">
        <f>F28+F31+F38+F55+F69+F85+F90+F92+F94+F96+F112</f>
        <v>29209</v>
      </c>
      <c r="G23" s="19">
        <f t="shared" si="1"/>
        <v>686452.6399999999</v>
      </c>
    </row>
    <row r="24" spans="2:7" x14ac:dyDescent="0.25">
      <c r="B24" s="15">
        <f t="shared" si="3"/>
        <v>13</v>
      </c>
      <c r="C24" s="2" t="s">
        <v>9</v>
      </c>
      <c r="D24" s="2">
        <v>51</v>
      </c>
      <c r="E24" s="19">
        <v>12249.9</v>
      </c>
      <c r="F24" s="19">
        <f>F56+F57</f>
        <v>3341</v>
      </c>
      <c r="G24" s="19">
        <f t="shared" si="1"/>
        <v>15590.9</v>
      </c>
    </row>
    <row r="25" spans="2:7" x14ac:dyDescent="0.25">
      <c r="B25" s="15">
        <f t="shared" si="3"/>
        <v>14</v>
      </c>
      <c r="C25" s="2" t="s">
        <v>9</v>
      </c>
      <c r="D25" s="2">
        <v>70</v>
      </c>
      <c r="E25" s="19">
        <v>39648.100000000006</v>
      </c>
      <c r="F25" s="19">
        <f>F33+F77+F81+F82+F87+F91+F98+F95</f>
        <v>13583</v>
      </c>
      <c r="G25" s="19">
        <f t="shared" si="1"/>
        <v>53231.100000000006</v>
      </c>
    </row>
    <row r="26" spans="2:7" x14ac:dyDescent="0.25">
      <c r="B26" s="15">
        <f t="shared" si="3"/>
        <v>15</v>
      </c>
      <c r="C26" s="2" t="s">
        <v>48</v>
      </c>
      <c r="D26" s="2">
        <v>58</v>
      </c>
      <c r="E26" s="19">
        <v>601826.64</v>
      </c>
      <c r="F26" s="19">
        <f>F68</f>
        <v>12285</v>
      </c>
      <c r="G26" s="19">
        <f t="shared" si="1"/>
        <v>614111.64</v>
      </c>
    </row>
    <row r="27" spans="2:7" x14ac:dyDescent="0.25">
      <c r="B27" s="15">
        <f t="shared" si="3"/>
        <v>16</v>
      </c>
      <c r="C27" s="2" t="s">
        <v>105</v>
      </c>
      <c r="D27" s="2">
        <v>81</v>
      </c>
      <c r="E27" s="19">
        <v>3519</v>
      </c>
      <c r="F27" s="17"/>
      <c r="G27" s="19">
        <f t="shared" si="1"/>
        <v>3519</v>
      </c>
    </row>
    <row r="28" spans="2:7" x14ac:dyDescent="0.25">
      <c r="B28" s="15">
        <f t="shared" si="3"/>
        <v>17</v>
      </c>
      <c r="C28" s="2" t="s">
        <v>6</v>
      </c>
      <c r="D28" s="2" t="s">
        <v>7</v>
      </c>
      <c r="E28" s="19">
        <v>6814.08</v>
      </c>
      <c r="F28" s="17"/>
      <c r="G28" s="19">
        <f t="shared" si="1"/>
        <v>6814.08</v>
      </c>
    </row>
    <row r="29" spans="2:7" x14ac:dyDescent="0.25">
      <c r="B29" s="15">
        <f t="shared" si="3"/>
        <v>18</v>
      </c>
      <c r="C29" s="2" t="s">
        <v>8</v>
      </c>
      <c r="D29" s="2" t="s">
        <v>7</v>
      </c>
      <c r="E29" s="19">
        <v>6814.08</v>
      </c>
      <c r="F29" s="17"/>
      <c r="G29" s="19">
        <f t="shared" si="1"/>
        <v>6814.08</v>
      </c>
    </row>
    <row r="30" spans="2:7" x14ac:dyDescent="0.25">
      <c r="B30" s="15">
        <f t="shared" si="3"/>
        <v>19</v>
      </c>
      <c r="C30" s="5" t="s">
        <v>9</v>
      </c>
      <c r="D30" s="5" t="s">
        <v>10</v>
      </c>
      <c r="E30" s="17">
        <v>6814.08</v>
      </c>
      <c r="F30" s="17"/>
      <c r="G30" s="17">
        <f t="shared" si="1"/>
        <v>6814.08</v>
      </c>
    </row>
    <row r="31" spans="2:7" x14ac:dyDescent="0.25">
      <c r="B31" s="15">
        <f t="shared" si="3"/>
        <v>20</v>
      </c>
      <c r="C31" s="2" t="s">
        <v>11</v>
      </c>
      <c r="D31" s="2" t="s">
        <v>12</v>
      </c>
      <c r="E31" s="19">
        <v>140</v>
      </c>
      <c r="F31" s="19">
        <f>F32+F34+F36</f>
        <v>18</v>
      </c>
      <c r="G31" s="19">
        <f t="shared" si="1"/>
        <v>158</v>
      </c>
    </row>
    <row r="32" spans="2:7" x14ac:dyDescent="0.25">
      <c r="B32" s="15">
        <f t="shared" si="3"/>
        <v>21</v>
      </c>
      <c r="C32" s="1" t="s">
        <v>141</v>
      </c>
      <c r="D32" s="2" t="s">
        <v>117</v>
      </c>
      <c r="E32" s="19">
        <f>E33</f>
        <v>0</v>
      </c>
      <c r="F32" s="19">
        <f>F33</f>
        <v>18</v>
      </c>
      <c r="G32" s="19">
        <f t="shared" si="1"/>
        <v>18</v>
      </c>
    </row>
    <row r="33" spans="2:11" x14ac:dyDescent="0.25">
      <c r="B33" s="15">
        <f t="shared" si="3"/>
        <v>22</v>
      </c>
      <c r="C33" s="5" t="s">
        <v>9</v>
      </c>
      <c r="D33" s="5" t="s">
        <v>24</v>
      </c>
      <c r="E33" s="19">
        <v>0</v>
      </c>
      <c r="F33" s="17">
        <v>18</v>
      </c>
      <c r="G33" s="17">
        <f t="shared" si="1"/>
        <v>18</v>
      </c>
    </row>
    <row r="34" spans="2:11" x14ac:dyDescent="0.25">
      <c r="B34" s="15">
        <f t="shared" si="3"/>
        <v>23</v>
      </c>
      <c r="C34" s="2" t="s">
        <v>116</v>
      </c>
      <c r="D34" s="2" t="s">
        <v>117</v>
      </c>
      <c r="E34" s="19">
        <v>50</v>
      </c>
      <c r="F34" s="17"/>
      <c r="G34" s="19">
        <f t="shared" si="1"/>
        <v>50</v>
      </c>
    </row>
    <row r="35" spans="2:11" x14ac:dyDescent="0.25">
      <c r="B35" s="15">
        <f t="shared" si="3"/>
        <v>24</v>
      </c>
      <c r="C35" s="5" t="s">
        <v>9</v>
      </c>
      <c r="D35" s="5" t="s">
        <v>24</v>
      </c>
      <c r="E35" s="17">
        <v>50</v>
      </c>
      <c r="F35" s="17"/>
      <c r="G35" s="17">
        <f t="shared" si="1"/>
        <v>50</v>
      </c>
    </row>
    <row r="36" spans="2:11" ht="14.25" customHeight="1" x14ac:dyDescent="0.25">
      <c r="B36" s="15">
        <f t="shared" si="3"/>
        <v>25</v>
      </c>
      <c r="C36" s="2" t="s">
        <v>91</v>
      </c>
      <c r="D36" s="2" t="s">
        <v>12</v>
      </c>
      <c r="E36" s="19">
        <v>90</v>
      </c>
      <c r="F36" s="17"/>
      <c r="G36" s="19">
        <f t="shared" si="1"/>
        <v>90</v>
      </c>
    </row>
    <row r="37" spans="2:11" ht="14.25" customHeight="1" x14ac:dyDescent="0.25">
      <c r="B37" s="15">
        <f t="shared" si="3"/>
        <v>26</v>
      </c>
      <c r="C37" s="5" t="s">
        <v>9</v>
      </c>
      <c r="D37" s="5" t="s">
        <v>24</v>
      </c>
      <c r="E37" s="17">
        <v>90</v>
      </c>
      <c r="F37" s="17"/>
      <c r="G37" s="17">
        <f t="shared" si="1"/>
        <v>90</v>
      </c>
    </row>
    <row r="38" spans="2:11" ht="18" x14ac:dyDescent="0.25">
      <c r="B38" s="15">
        <f t="shared" si="3"/>
        <v>27</v>
      </c>
      <c r="C38" s="2" t="s">
        <v>13</v>
      </c>
      <c r="D38" s="2" t="s">
        <v>14</v>
      </c>
      <c r="E38" s="19">
        <v>27347.41</v>
      </c>
      <c r="F38" s="17"/>
      <c r="G38" s="19">
        <f t="shared" si="1"/>
        <v>27347.41</v>
      </c>
      <c r="K38" s="35"/>
    </row>
    <row r="39" spans="2:11" ht="18.75" customHeight="1" x14ac:dyDescent="0.25">
      <c r="B39" s="15">
        <f t="shared" si="3"/>
        <v>28</v>
      </c>
      <c r="C39" s="1" t="s">
        <v>39</v>
      </c>
      <c r="D39" s="2" t="s">
        <v>14</v>
      </c>
      <c r="E39" s="19">
        <v>1701</v>
      </c>
      <c r="F39" s="17"/>
      <c r="G39" s="19">
        <f t="shared" si="1"/>
        <v>1701</v>
      </c>
    </row>
    <row r="40" spans="2:11" x14ac:dyDescent="0.25">
      <c r="B40" s="15">
        <f t="shared" si="3"/>
        <v>29</v>
      </c>
      <c r="C40" s="5" t="s">
        <v>9</v>
      </c>
      <c r="D40" s="5" t="s">
        <v>25</v>
      </c>
      <c r="E40" s="17">
        <v>1701</v>
      </c>
      <c r="F40" s="17"/>
      <c r="G40" s="17">
        <f t="shared" si="1"/>
        <v>1701</v>
      </c>
    </row>
    <row r="41" spans="2:11" x14ac:dyDescent="0.25">
      <c r="B41" s="15">
        <f t="shared" ref="B41:B95" si="4">B40+1</f>
        <v>30</v>
      </c>
      <c r="C41" s="34" t="s">
        <v>118</v>
      </c>
      <c r="D41" s="2" t="s">
        <v>14</v>
      </c>
      <c r="E41" s="19">
        <v>48</v>
      </c>
      <c r="F41" s="17"/>
      <c r="G41" s="19">
        <f t="shared" si="1"/>
        <v>48</v>
      </c>
    </row>
    <row r="42" spans="2:11" x14ac:dyDescent="0.25">
      <c r="B42" s="15">
        <f t="shared" si="4"/>
        <v>31</v>
      </c>
      <c r="C42" s="5" t="s">
        <v>9</v>
      </c>
      <c r="D42" s="5" t="s">
        <v>25</v>
      </c>
      <c r="E42" s="17">
        <v>48</v>
      </c>
      <c r="F42" s="17"/>
      <c r="G42" s="17">
        <f t="shared" si="1"/>
        <v>48</v>
      </c>
    </row>
    <row r="43" spans="2:11" x14ac:dyDescent="0.25">
      <c r="B43" s="15">
        <f t="shared" si="4"/>
        <v>32</v>
      </c>
      <c r="C43" s="1" t="s">
        <v>119</v>
      </c>
      <c r="D43" s="2" t="s">
        <v>14</v>
      </c>
      <c r="E43" s="19">
        <v>10</v>
      </c>
      <c r="F43" s="17"/>
      <c r="G43" s="19">
        <f t="shared" si="1"/>
        <v>10</v>
      </c>
    </row>
    <row r="44" spans="2:11" x14ac:dyDescent="0.25">
      <c r="B44" s="15">
        <f t="shared" si="4"/>
        <v>33</v>
      </c>
      <c r="C44" s="5" t="s">
        <v>9</v>
      </c>
      <c r="D44" s="5" t="s">
        <v>25</v>
      </c>
      <c r="E44" s="17">
        <v>10</v>
      </c>
      <c r="F44" s="17"/>
      <c r="G44" s="17">
        <f t="shared" si="1"/>
        <v>10</v>
      </c>
    </row>
    <row r="45" spans="2:11" x14ac:dyDescent="0.25">
      <c r="B45" s="15">
        <f t="shared" si="4"/>
        <v>34</v>
      </c>
      <c r="C45" s="1" t="s">
        <v>120</v>
      </c>
      <c r="D45" s="2" t="s">
        <v>14</v>
      </c>
      <c r="E45" s="19">
        <v>44</v>
      </c>
      <c r="F45" s="17"/>
      <c r="G45" s="19">
        <f t="shared" si="1"/>
        <v>44</v>
      </c>
    </row>
    <row r="46" spans="2:11" x14ac:dyDescent="0.25">
      <c r="B46" s="15">
        <f t="shared" si="4"/>
        <v>35</v>
      </c>
      <c r="C46" s="5" t="s">
        <v>9</v>
      </c>
      <c r="D46" s="5" t="s">
        <v>25</v>
      </c>
      <c r="E46" s="17">
        <v>44</v>
      </c>
      <c r="F46" s="17"/>
      <c r="G46" s="17">
        <f t="shared" si="1"/>
        <v>44</v>
      </c>
    </row>
    <row r="47" spans="2:11" x14ac:dyDescent="0.25">
      <c r="B47" s="15">
        <f t="shared" si="4"/>
        <v>36</v>
      </c>
      <c r="C47" s="34" t="s">
        <v>121</v>
      </c>
      <c r="D47" s="2" t="s">
        <v>14</v>
      </c>
      <c r="E47" s="19">
        <v>40</v>
      </c>
      <c r="F47" s="17"/>
      <c r="G47" s="19">
        <f t="shared" si="1"/>
        <v>40</v>
      </c>
    </row>
    <row r="48" spans="2:11" x14ac:dyDescent="0.25">
      <c r="B48" s="15">
        <f t="shared" si="4"/>
        <v>37</v>
      </c>
      <c r="C48" s="5" t="s">
        <v>9</v>
      </c>
      <c r="D48" s="5" t="s">
        <v>25</v>
      </c>
      <c r="E48" s="17">
        <v>40</v>
      </c>
      <c r="F48" s="17"/>
      <c r="G48" s="17">
        <f t="shared" si="1"/>
        <v>40</v>
      </c>
    </row>
    <row r="49" spans="2:7" ht="45" customHeight="1" x14ac:dyDescent="0.25">
      <c r="B49" s="15">
        <f t="shared" si="4"/>
        <v>38</v>
      </c>
      <c r="C49" s="1" t="s">
        <v>62</v>
      </c>
      <c r="D49" s="2" t="s">
        <v>59</v>
      </c>
      <c r="E49" s="19">
        <v>4094.1099999999997</v>
      </c>
      <c r="F49" s="17"/>
      <c r="G49" s="19">
        <f t="shared" si="1"/>
        <v>4094.1099999999997</v>
      </c>
    </row>
    <row r="50" spans="2:7" ht="59.1" customHeight="1" x14ac:dyDescent="0.25">
      <c r="B50" s="15">
        <f t="shared" si="4"/>
        <v>39</v>
      </c>
      <c r="C50" s="1" t="s">
        <v>63</v>
      </c>
      <c r="D50" s="2" t="s">
        <v>59</v>
      </c>
      <c r="E50" s="19">
        <v>3773.2</v>
      </c>
      <c r="F50" s="17"/>
      <c r="G50" s="19">
        <f t="shared" si="1"/>
        <v>3773.2</v>
      </c>
    </row>
    <row r="51" spans="2:7" ht="34.5" customHeight="1" x14ac:dyDescent="0.25">
      <c r="B51" s="15">
        <f t="shared" si="4"/>
        <v>40</v>
      </c>
      <c r="C51" s="1" t="s">
        <v>64</v>
      </c>
      <c r="D51" s="2" t="s">
        <v>59</v>
      </c>
      <c r="E51" s="19">
        <v>2591.52</v>
      </c>
      <c r="F51" s="17"/>
      <c r="G51" s="19">
        <f t="shared" si="1"/>
        <v>2591.52</v>
      </c>
    </row>
    <row r="52" spans="2:7" ht="17.25" customHeight="1" x14ac:dyDescent="0.25">
      <c r="B52" s="15">
        <f t="shared" si="4"/>
        <v>41</v>
      </c>
      <c r="C52" s="1" t="s">
        <v>65</v>
      </c>
      <c r="D52" s="2" t="s">
        <v>59</v>
      </c>
      <c r="E52" s="19">
        <v>638.02</v>
      </c>
      <c r="F52" s="17"/>
      <c r="G52" s="19">
        <f t="shared" si="1"/>
        <v>638.02</v>
      </c>
    </row>
    <row r="53" spans="2:7" ht="31.5" x14ac:dyDescent="0.25">
      <c r="B53" s="15">
        <f t="shared" si="4"/>
        <v>42</v>
      </c>
      <c r="C53" s="1" t="s">
        <v>66</v>
      </c>
      <c r="D53" s="2" t="s">
        <v>59</v>
      </c>
      <c r="E53" s="19">
        <v>239.16</v>
      </c>
      <c r="F53" s="17"/>
      <c r="G53" s="19">
        <f t="shared" si="1"/>
        <v>239.16</v>
      </c>
    </row>
    <row r="54" spans="2:7" ht="18.600000000000001" customHeight="1" x14ac:dyDescent="0.25">
      <c r="B54" s="15">
        <f t="shared" si="4"/>
        <v>43</v>
      </c>
      <c r="C54" s="1" t="s">
        <v>67</v>
      </c>
      <c r="D54" s="2" t="s">
        <v>59</v>
      </c>
      <c r="E54" s="19">
        <v>14168.4</v>
      </c>
      <c r="F54" s="17"/>
      <c r="G54" s="19">
        <f t="shared" si="1"/>
        <v>14168.4</v>
      </c>
    </row>
    <row r="55" spans="2:7" x14ac:dyDescent="0.25">
      <c r="B55" s="15">
        <f t="shared" si="4"/>
        <v>44</v>
      </c>
      <c r="C55" s="2" t="s">
        <v>30</v>
      </c>
      <c r="D55" s="2" t="s">
        <v>15</v>
      </c>
      <c r="E55" s="19">
        <v>82286.319999999992</v>
      </c>
      <c r="F55" s="19">
        <f>F56+F57+F58+F59+F60+F61+F62+F63+F64+F65+F66+F67+F68</f>
        <v>15626</v>
      </c>
      <c r="G55" s="19">
        <f t="shared" si="1"/>
        <v>97912.319999999992</v>
      </c>
    </row>
    <row r="56" spans="2:7" x14ac:dyDescent="0.25">
      <c r="B56" s="15">
        <f t="shared" si="4"/>
        <v>45</v>
      </c>
      <c r="C56" s="5" t="s">
        <v>29</v>
      </c>
      <c r="D56" s="5" t="s">
        <v>41</v>
      </c>
      <c r="E56" s="17">
        <v>12249.9</v>
      </c>
      <c r="F56" s="17">
        <v>2018</v>
      </c>
      <c r="G56" s="17">
        <f t="shared" si="1"/>
        <v>14267.9</v>
      </c>
    </row>
    <row r="57" spans="2:7" ht="31.5" x14ac:dyDescent="0.25">
      <c r="B57" s="15">
        <f t="shared" si="4"/>
        <v>46</v>
      </c>
      <c r="C57" s="22" t="s">
        <v>142</v>
      </c>
      <c r="D57" s="5" t="s">
        <v>41</v>
      </c>
      <c r="E57" s="17">
        <v>0</v>
      </c>
      <c r="F57" s="17">
        <v>1323</v>
      </c>
      <c r="G57" s="17">
        <f t="shared" si="1"/>
        <v>1323</v>
      </c>
    </row>
    <row r="58" spans="2:7" x14ac:dyDescent="0.25">
      <c r="B58" s="15">
        <f t="shared" si="4"/>
        <v>47</v>
      </c>
      <c r="C58" s="5" t="s">
        <v>58</v>
      </c>
      <c r="D58" s="5" t="s">
        <v>56</v>
      </c>
      <c r="E58" s="17">
        <v>300</v>
      </c>
      <c r="F58" s="17"/>
      <c r="G58" s="17">
        <f t="shared" si="1"/>
        <v>300</v>
      </c>
    </row>
    <row r="59" spans="2:7" ht="59.1" customHeight="1" x14ac:dyDescent="0.25">
      <c r="B59" s="15">
        <f t="shared" si="4"/>
        <v>48</v>
      </c>
      <c r="C59" s="1" t="s">
        <v>68</v>
      </c>
      <c r="D59" s="2" t="s">
        <v>60</v>
      </c>
      <c r="E59" s="19">
        <v>1820.88</v>
      </c>
      <c r="F59" s="17"/>
      <c r="G59" s="19">
        <f t="shared" si="1"/>
        <v>1820.88</v>
      </c>
    </row>
    <row r="60" spans="2:7" ht="51" customHeight="1" x14ac:dyDescent="0.25">
      <c r="B60" s="15">
        <f t="shared" si="4"/>
        <v>49</v>
      </c>
      <c r="C60" s="1" t="s">
        <v>96</v>
      </c>
      <c r="D60" s="2" t="s">
        <v>92</v>
      </c>
      <c r="E60" s="19">
        <v>6561.12</v>
      </c>
      <c r="F60" s="17"/>
      <c r="G60" s="19">
        <f t="shared" si="1"/>
        <v>6561.12</v>
      </c>
    </row>
    <row r="61" spans="2:7" ht="33.75" customHeight="1" x14ac:dyDescent="0.25">
      <c r="B61" s="15">
        <f t="shared" si="4"/>
        <v>50</v>
      </c>
      <c r="C61" s="1" t="s">
        <v>97</v>
      </c>
      <c r="D61" s="2" t="s">
        <v>92</v>
      </c>
      <c r="E61" s="19">
        <v>4900</v>
      </c>
      <c r="F61" s="17"/>
      <c r="G61" s="19">
        <f t="shared" si="1"/>
        <v>4900</v>
      </c>
    </row>
    <row r="62" spans="2:7" ht="33" customHeight="1" x14ac:dyDescent="0.25">
      <c r="B62" s="15">
        <f t="shared" si="4"/>
        <v>51</v>
      </c>
      <c r="C62" s="1" t="s">
        <v>98</v>
      </c>
      <c r="D62" s="2" t="s">
        <v>92</v>
      </c>
      <c r="E62" s="19">
        <v>9800</v>
      </c>
      <c r="F62" s="17"/>
      <c r="G62" s="19">
        <f t="shared" si="1"/>
        <v>9800</v>
      </c>
    </row>
    <row r="63" spans="2:7" ht="29.1" customHeight="1" x14ac:dyDescent="0.25">
      <c r="B63" s="15">
        <f t="shared" si="4"/>
        <v>52</v>
      </c>
      <c r="C63" s="1" t="s">
        <v>99</v>
      </c>
      <c r="D63" s="2" t="s">
        <v>92</v>
      </c>
      <c r="E63" s="19">
        <v>9868.6</v>
      </c>
      <c r="F63" s="17"/>
      <c r="G63" s="19">
        <f t="shared" si="1"/>
        <v>9868.6</v>
      </c>
    </row>
    <row r="64" spans="2:7" ht="35.25" customHeight="1" x14ac:dyDescent="0.25">
      <c r="B64" s="15">
        <f t="shared" si="4"/>
        <v>53</v>
      </c>
      <c r="C64" s="1" t="s">
        <v>100</v>
      </c>
      <c r="D64" s="2" t="s">
        <v>92</v>
      </c>
      <c r="E64" s="19">
        <v>9800</v>
      </c>
      <c r="F64" s="17"/>
      <c r="G64" s="19">
        <f t="shared" si="1"/>
        <v>9800</v>
      </c>
    </row>
    <row r="65" spans="2:7" ht="18" customHeight="1" x14ac:dyDescent="0.25">
      <c r="B65" s="15">
        <f t="shared" si="4"/>
        <v>54</v>
      </c>
      <c r="C65" s="1" t="s">
        <v>101</v>
      </c>
      <c r="D65" s="2" t="s">
        <v>92</v>
      </c>
      <c r="E65" s="19">
        <v>9800</v>
      </c>
      <c r="F65" s="17"/>
      <c r="G65" s="19">
        <f t="shared" si="1"/>
        <v>9800</v>
      </c>
    </row>
    <row r="66" spans="2:7" ht="16.149999999999999" customHeight="1" x14ac:dyDescent="0.25">
      <c r="B66" s="15">
        <f t="shared" si="4"/>
        <v>55</v>
      </c>
      <c r="C66" s="1" t="s">
        <v>102</v>
      </c>
      <c r="D66" s="2" t="s">
        <v>92</v>
      </c>
      <c r="E66" s="19">
        <v>6699.82</v>
      </c>
      <c r="F66" s="17"/>
      <c r="G66" s="19">
        <f t="shared" si="1"/>
        <v>6699.82</v>
      </c>
    </row>
    <row r="67" spans="2:7" ht="29.45" customHeight="1" x14ac:dyDescent="0.25">
      <c r="B67" s="15">
        <f t="shared" si="4"/>
        <v>56</v>
      </c>
      <c r="C67" s="1" t="s">
        <v>103</v>
      </c>
      <c r="D67" s="2" t="s">
        <v>92</v>
      </c>
      <c r="E67" s="19">
        <v>10486</v>
      </c>
      <c r="F67" s="17"/>
      <c r="G67" s="19">
        <f t="shared" si="1"/>
        <v>10486</v>
      </c>
    </row>
    <row r="68" spans="2:7" ht="43.5" customHeight="1" x14ac:dyDescent="0.25">
      <c r="B68" s="15">
        <f t="shared" si="4"/>
        <v>57</v>
      </c>
      <c r="C68" s="1" t="s">
        <v>143</v>
      </c>
      <c r="D68" s="2" t="s">
        <v>92</v>
      </c>
      <c r="E68" s="19">
        <v>0</v>
      </c>
      <c r="F68" s="19">
        <v>12285</v>
      </c>
      <c r="G68" s="19">
        <f t="shared" si="1"/>
        <v>12285</v>
      </c>
    </row>
    <row r="69" spans="2:7" x14ac:dyDescent="0.25">
      <c r="B69" s="15">
        <f t="shared" si="4"/>
        <v>58</v>
      </c>
      <c r="C69" s="2" t="s">
        <v>37</v>
      </c>
      <c r="D69" s="21" t="s">
        <v>16</v>
      </c>
      <c r="E69" s="19">
        <v>26705.199999999997</v>
      </c>
      <c r="F69" s="19">
        <f>F70+F72+F74+F76+F78+F80+F82+F83+F84</f>
        <v>3540</v>
      </c>
      <c r="G69" s="19">
        <f t="shared" si="1"/>
        <v>30245.199999999997</v>
      </c>
    </row>
    <row r="70" spans="2:7" x14ac:dyDescent="0.25">
      <c r="B70" s="15">
        <f t="shared" si="4"/>
        <v>59</v>
      </c>
      <c r="C70" s="2" t="s">
        <v>122</v>
      </c>
      <c r="D70" s="21" t="s">
        <v>16</v>
      </c>
      <c r="E70" s="19">
        <v>100</v>
      </c>
      <c r="F70" s="17"/>
      <c r="G70" s="19">
        <f t="shared" si="1"/>
        <v>100</v>
      </c>
    </row>
    <row r="71" spans="2:7" x14ac:dyDescent="0.25">
      <c r="B71" s="15">
        <f t="shared" si="4"/>
        <v>60</v>
      </c>
      <c r="C71" s="5" t="s">
        <v>9</v>
      </c>
      <c r="D71" s="18" t="s">
        <v>26</v>
      </c>
      <c r="E71" s="17">
        <v>100</v>
      </c>
      <c r="F71" s="17"/>
      <c r="G71" s="17">
        <f t="shared" si="1"/>
        <v>100</v>
      </c>
    </row>
    <row r="72" spans="2:7" x14ac:dyDescent="0.25">
      <c r="B72" s="15">
        <f t="shared" si="4"/>
        <v>61</v>
      </c>
      <c r="C72" s="1" t="s">
        <v>123</v>
      </c>
      <c r="D72" s="2" t="s">
        <v>16</v>
      </c>
      <c r="E72" s="19">
        <v>200</v>
      </c>
      <c r="F72" s="17"/>
      <c r="G72" s="19">
        <f t="shared" si="1"/>
        <v>200</v>
      </c>
    </row>
    <row r="73" spans="2:7" x14ac:dyDescent="0.25">
      <c r="B73" s="15">
        <f t="shared" si="4"/>
        <v>62</v>
      </c>
      <c r="C73" s="5" t="s">
        <v>9</v>
      </c>
      <c r="D73" s="18" t="s">
        <v>26</v>
      </c>
      <c r="E73" s="17">
        <v>200</v>
      </c>
      <c r="F73" s="17"/>
      <c r="G73" s="17">
        <f t="shared" si="1"/>
        <v>200</v>
      </c>
    </row>
    <row r="74" spans="2:7" x14ac:dyDescent="0.25">
      <c r="B74" s="15">
        <f t="shared" si="4"/>
        <v>63</v>
      </c>
      <c r="C74" s="2" t="s">
        <v>124</v>
      </c>
      <c r="D74" s="2" t="s">
        <v>16</v>
      </c>
      <c r="E74" s="19">
        <v>100</v>
      </c>
      <c r="F74" s="17"/>
      <c r="G74" s="19">
        <f t="shared" si="1"/>
        <v>100</v>
      </c>
    </row>
    <row r="75" spans="2:7" x14ac:dyDescent="0.25">
      <c r="B75" s="15">
        <f t="shared" si="4"/>
        <v>64</v>
      </c>
      <c r="C75" s="5" t="s">
        <v>9</v>
      </c>
      <c r="D75" s="18" t="s">
        <v>26</v>
      </c>
      <c r="E75" s="17">
        <v>100</v>
      </c>
      <c r="F75" s="17"/>
      <c r="G75" s="17">
        <f t="shared" si="1"/>
        <v>100</v>
      </c>
    </row>
    <row r="76" spans="2:7" x14ac:dyDescent="0.25">
      <c r="B76" s="15">
        <f t="shared" si="4"/>
        <v>65</v>
      </c>
      <c r="C76" s="1" t="s">
        <v>125</v>
      </c>
      <c r="D76" s="2" t="s">
        <v>16</v>
      </c>
      <c r="E76" s="19">
        <v>50</v>
      </c>
      <c r="F76" s="19">
        <f>F77</f>
        <v>40</v>
      </c>
      <c r="G76" s="19">
        <f t="shared" si="1"/>
        <v>90</v>
      </c>
    </row>
    <row r="77" spans="2:7" x14ac:dyDescent="0.25">
      <c r="B77" s="15">
        <f t="shared" si="4"/>
        <v>66</v>
      </c>
      <c r="C77" s="5" t="s">
        <v>9</v>
      </c>
      <c r="D77" s="18" t="s">
        <v>26</v>
      </c>
      <c r="E77" s="17">
        <v>50</v>
      </c>
      <c r="F77" s="17">
        <v>40</v>
      </c>
      <c r="G77" s="17">
        <f t="shared" si="1"/>
        <v>90</v>
      </c>
    </row>
    <row r="78" spans="2:7" x14ac:dyDescent="0.25">
      <c r="B78" s="15">
        <f t="shared" si="4"/>
        <v>67</v>
      </c>
      <c r="C78" s="2" t="s">
        <v>126</v>
      </c>
      <c r="D78" s="2" t="s">
        <v>16</v>
      </c>
      <c r="E78" s="19">
        <v>300</v>
      </c>
      <c r="F78" s="17"/>
      <c r="G78" s="19">
        <f t="shared" si="1"/>
        <v>300</v>
      </c>
    </row>
    <row r="79" spans="2:7" x14ac:dyDescent="0.25">
      <c r="B79" s="15">
        <f t="shared" si="4"/>
        <v>68</v>
      </c>
      <c r="C79" s="5" t="s">
        <v>9</v>
      </c>
      <c r="D79" s="18" t="s">
        <v>26</v>
      </c>
      <c r="E79" s="17">
        <v>300</v>
      </c>
      <c r="F79" s="17"/>
      <c r="G79" s="17">
        <f t="shared" si="1"/>
        <v>300</v>
      </c>
    </row>
    <row r="80" spans="2:7" x14ac:dyDescent="0.25">
      <c r="B80" s="15">
        <f t="shared" si="4"/>
        <v>69</v>
      </c>
      <c r="C80" s="2" t="s">
        <v>40</v>
      </c>
      <c r="D80" s="2" t="s">
        <v>16</v>
      </c>
      <c r="E80" s="19">
        <v>500</v>
      </c>
      <c r="F80" s="19">
        <f>F81</f>
        <v>1500</v>
      </c>
      <c r="G80" s="19">
        <f t="shared" si="1"/>
        <v>2000</v>
      </c>
    </row>
    <row r="81" spans="2:7" x14ac:dyDescent="0.25">
      <c r="B81" s="15">
        <f t="shared" si="4"/>
        <v>70</v>
      </c>
      <c r="C81" s="5" t="s">
        <v>9</v>
      </c>
      <c r="D81" s="18" t="s">
        <v>26</v>
      </c>
      <c r="E81" s="17">
        <v>500</v>
      </c>
      <c r="F81" s="17">
        <v>1500</v>
      </c>
      <c r="G81" s="17">
        <f t="shared" si="1"/>
        <v>2000</v>
      </c>
    </row>
    <row r="82" spans="2:7" x14ac:dyDescent="0.25">
      <c r="B82" s="15">
        <f t="shared" si="4"/>
        <v>71</v>
      </c>
      <c r="C82" s="2" t="s">
        <v>86</v>
      </c>
      <c r="D82" s="21" t="s">
        <v>26</v>
      </c>
      <c r="E82" s="19">
        <v>864</v>
      </c>
      <c r="F82" s="19">
        <v>2000</v>
      </c>
      <c r="G82" s="19">
        <f t="shared" si="1"/>
        <v>2864</v>
      </c>
    </row>
    <row r="83" spans="2:7" ht="47.25" customHeight="1" x14ac:dyDescent="0.25">
      <c r="B83" s="15">
        <f t="shared" si="4"/>
        <v>72</v>
      </c>
      <c r="C83" s="1" t="s">
        <v>69</v>
      </c>
      <c r="D83" s="2" t="s">
        <v>50</v>
      </c>
      <c r="E83" s="19">
        <v>24291.199999999997</v>
      </c>
      <c r="F83" s="17"/>
      <c r="G83" s="19">
        <f t="shared" ref="G83:G113" si="5">E83+F83</f>
        <v>24291.199999999997</v>
      </c>
    </row>
    <row r="84" spans="2:7" ht="32.450000000000003" customHeight="1" x14ac:dyDescent="0.25">
      <c r="B84" s="15">
        <f t="shared" si="4"/>
        <v>73</v>
      </c>
      <c r="C84" s="1" t="s">
        <v>127</v>
      </c>
      <c r="D84" s="2" t="s">
        <v>50</v>
      </c>
      <c r="E84" s="19">
        <v>300</v>
      </c>
      <c r="F84" s="17"/>
      <c r="G84" s="19">
        <f t="shared" si="5"/>
        <v>300</v>
      </c>
    </row>
    <row r="85" spans="2:7" x14ac:dyDescent="0.25">
      <c r="B85" s="15">
        <f t="shared" si="4"/>
        <v>74</v>
      </c>
      <c r="C85" s="2" t="s">
        <v>28</v>
      </c>
      <c r="D85" s="2" t="s">
        <v>17</v>
      </c>
      <c r="E85" s="19">
        <v>2043</v>
      </c>
      <c r="F85" s="19">
        <f>F86</f>
        <v>100</v>
      </c>
      <c r="G85" s="19">
        <f t="shared" si="5"/>
        <v>2143</v>
      </c>
    </row>
    <row r="86" spans="2:7" x14ac:dyDescent="0.25">
      <c r="B86" s="15">
        <f t="shared" si="4"/>
        <v>75</v>
      </c>
      <c r="C86" s="2" t="s">
        <v>18</v>
      </c>
      <c r="D86" s="2" t="s">
        <v>19</v>
      </c>
      <c r="E86" s="19">
        <v>2043</v>
      </c>
      <c r="F86" s="19">
        <f>F87+F88+F89</f>
        <v>100</v>
      </c>
      <c r="G86" s="19">
        <f t="shared" si="5"/>
        <v>2143</v>
      </c>
    </row>
    <row r="87" spans="2:7" x14ac:dyDescent="0.25">
      <c r="B87" s="15">
        <f t="shared" si="4"/>
        <v>76</v>
      </c>
      <c r="C87" s="5" t="s">
        <v>9</v>
      </c>
      <c r="D87" s="5" t="s">
        <v>27</v>
      </c>
      <c r="E87" s="17">
        <v>100</v>
      </c>
      <c r="F87" s="17">
        <v>100</v>
      </c>
      <c r="G87" s="17">
        <f t="shared" si="5"/>
        <v>200</v>
      </c>
    </row>
    <row r="88" spans="2:7" ht="31.5" x14ac:dyDescent="0.25">
      <c r="B88" s="15">
        <f t="shared" si="4"/>
        <v>77</v>
      </c>
      <c r="C88" s="22" t="s">
        <v>84</v>
      </c>
      <c r="D88" s="5" t="s">
        <v>85</v>
      </c>
      <c r="E88" s="17">
        <v>1673.76</v>
      </c>
      <c r="F88" s="17"/>
      <c r="G88" s="17">
        <f t="shared" si="5"/>
        <v>1673.76</v>
      </c>
    </row>
    <row r="89" spans="2:7" x14ac:dyDescent="0.25">
      <c r="B89" s="15">
        <f t="shared" si="4"/>
        <v>78</v>
      </c>
      <c r="C89" s="22" t="s">
        <v>87</v>
      </c>
      <c r="D89" s="5" t="s">
        <v>85</v>
      </c>
      <c r="E89" s="17">
        <v>269.24</v>
      </c>
      <c r="F89" s="17"/>
      <c r="G89" s="17">
        <f t="shared" si="5"/>
        <v>269.24</v>
      </c>
    </row>
    <row r="90" spans="2:7" x14ac:dyDescent="0.25">
      <c r="B90" s="15">
        <f t="shared" si="4"/>
        <v>79</v>
      </c>
      <c r="C90" s="2" t="s">
        <v>36</v>
      </c>
      <c r="D90" s="2" t="s">
        <v>20</v>
      </c>
      <c r="E90" s="19">
        <v>9735.44</v>
      </c>
      <c r="F90" s="19">
        <f>F91</f>
        <v>1425</v>
      </c>
      <c r="G90" s="19">
        <f t="shared" si="5"/>
        <v>11160.44</v>
      </c>
    </row>
    <row r="91" spans="2:7" x14ac:dyDescent="0.25">
      <c r="B91" s="15">
        <f t="shared" si="4"/>
        <v>80</v>
      </c>
      <c r="C91" s="2" t="s">
        <v>43</v>
      </c>
      <c r="D91" s="2" t="s">
        <v>21</v>
      </c>
      <c r="E91" s="19">
        <v>9735.44</v>
      </c>
      <c r="F91" s="19">
        <v>1425</v>
      </c>
      <c r="G91" s="19">
        <f t="shared" si="5"/>
        <v>11160.44</v>
      </c>
    </row>
    <row r="92" spans="2:7" x14ac:dyDescent="0.25">
      <c r="B92" s="15">
        <f t="shared" si="4"/>
        <v>81</v>
      </c>
      <c r="C92" s="2" t="s">
        <v>34</v>
      </c>
      <c r="D92" s="2" t="s">
        <v>35</v>
      </c>
      <c r="E92" s="19">
        <v>128336.11</v>
      </c>
      <c r="F92" s="17"/>
      <c r="G92" s="19">
        <f t="shared" si="5"/>
        <v>128336.11</v>
      </c>
    </row>
    <row r="93" spans="2:7" ht="45" customHeight="1" x14ac:dyDescent="0.25">
      <c r="B93" s="15">
        <f t="shared" si="4"/>
        <v>82</v>
      </c>
      <c r="C93" s="1" t="s">
        <v>70</v>
      </c>
      <c r="D93" s="2" t="s">
        <v>45</v>
      </c>
      <c r="E93" s="19">
        <v>128336.11</v>
      </c>
      <c r="F93" s="17"/>
      <c r="G93" s="19">
        <f t="shared" si="5"/>
        <v>128336.11</v>
      </c>
    </row>
    <row r="94" spans="2:7" x14ac:dyDescent="0.25">
      <c r="B94" s="15">
        <f t="shared" si="4"/>
        <v>83</v>
      </c>
      <c r="C94" s="1" t="s">
        <v>32</v>
      </c>
      <c r="D94" s="2" t="s">
        <v>33</v>
      </c>
      <c r="E94" s="19">
        <v>6101.58</v>
      </c>
      <c r="F94" s="19">
        <f>F95</f>
        <v>6000</v>
      </c>
      <c r="G94" s="19">
        <f t="shared" si="5"/>
        <v>12101.58</v>
      </c>
    </row>
    <row r="95" spans="2:7" x14ac:dyDescent="0.25">
      <c r="B95" s="15">
        <f t="shared" si="4"/>
        <v>84</v>
      </c>
      <c r="C95" s="1" t="s">
        <v>104</v>
      </c>
      <c r="D95" s="2" t="s">
        <v>44</v>
      </c>
      <c r="E95" s="19">
        <v>6101.58</v>
      </c>
      <c r="F95" s="19">
        <v>6000</v>
      </c>
      <c r="G95" s="19">
        <f t="shared" si="5"/>
        <v>12101.58</v>
      </c>
    </row>
    <row r="96" spans="2:7" x14ac:dyDescent="0.25">
      <c r="B96" s="15">
        <f t="shared" ref="B96:B99" si="6">B95+1</f>
        <v>85</v>
      </c>
      <c r="C96" s="2" t="s">
        <v>22</v>
      </c>
      <c r="D96" s="2" t="s">
        <v>23</v>
      </c>
      <c r="E96" s="19">
        <v>364341.97999999992</v>
      </c>
      <c r="F96" s="19">
        <f>F97+F99+F100+F101+F102+F103+F104+F105+F106+F107+F108+F109+F110+F111</f>
        <v>2500</v>
      </c>
      <c r="G96" s="19">
        <f t="shared" si="5"/>
        <v>366841.97999999992</v>
      </c>
    </row>
    <row r="97" spans="2:7" x14ac:dyDescent="0.25">
      <c r="B97" s="15">
        <f t="shared" si="6"/>
        <v>86</v>
      </c>
      <c r="C97" s="2" t="s">
        <v>47</v>
      </c>
      <c r="D97" s="2" t="s">
        <v>23</v>
      </c>
      <c r="E97" s="19">
        <v>12500</v>
      </c>
      <c r="F97" s="19">
        <f>F98</f>
        <v>2500</v>
      </c>
      <c r="G97" s="19">
        <f t="shared" si="5"/>
        <v>15000</v>
      </c>
    </row>
    <row r="98" spans="2:7" x14ac:dyDescent="0.25">
      <c r="B98" s="15">
        <f t="shared" si="6"/>
        <v>87</v>
      </c>
      <c r="C98" s="5" t="s">
        <v>9</v>
      </c>
      <c r="D98" s="5" t="s">
        <v>46</v>
      </c>
      <c r="E98" s="17">
        <v>12500</v>
      </c>
      <c r="F98" s="17">
        <v>2500</v>
      </c>
      <c r="G98" s="17">
        <f t="shared" si="5"/>
        <v>15000</v>
      </c>
    </row>
    <row r="99" spans="2:7" ht="96" customHeight="1" x14ac:dyDescent="0.25">
      <c r="B99" s="15">
        <f t="shared" si="6"/>
        <v>88</v>
      </c>
      <c r="C99" s="27" t="s">
        <v>71</v>
      </c>
      <c r="D99" s="2" t="s">
        <v>51</v>
      </c>
      <c r="E99" s="19">
        <v>110956.23</v>
      </c>
      <c r="F99" s="17"/>
      <c r="G99" s="19">
        <f t="shared" si="5"/>
        <v>110956.23</v>
      </c>
    </row>
    <row r="100" spans="2:7" ht="101.25" customHeight="1" x14ac:dyDescent="0.25">
      <c r="B100" s="15">
        <f t="shared" ref="B100:B101" si="7">B99+1</f>
        <v>89</v>
      </c>
      <c r="C100" s="27" t="s">
        <v>72</v>
      </c>
      <c r="D100" s="2" t="s">
        <v>51</v>
      </c>
      <c r="E100" s="19">
        <v>50554.659999999996</v>
      </c>
      <c r="F100" s="17"/>
      <c r="G100" s="19">
        <f t="shared" si="5"/>
        <v>50554.659999999996</v>
      </c>
    </row>
    <row r="101" spans="2:7" ht="100.9" customHeight="1" x14ac:dyDescent="0.25">
      <c r="B101" s="15">
        <f t="shared" si="7"/>
        <v>90</v>
      </c>
      <c r="C101" s="27" t="s">
        <v>73</v>
      </c>
      <c r="D101" s="2" t="s">
        <v>51</v>
      </c>
      <c r="E101" s="19">
        <v>89833</v>
      </c>
      <c r="F101" s="17"/>
      <c r="G101" s="19">
        <f t="shared" si="5"/>
        <v>89833</v>
      </c>
    </row>
    <row r="102" spans="2:7" ht="60.6" customHeight="1" x14ac:dyDescent="0.25">
      <c r="B102" s="15">
        <f t="shared" ref="B102:B113" si="8">B101+1</f>
        <v>91</v>
      </c>
      <c r="C102" s="27" t="s">
        <v>74</v>
      </c>
      <c r="D102" s="2" t="s">
        <v>51</v>
      </c>
      <c r="E102" s="19">
        <v>32138.21</v>
      </c>
      <c r="F102" s="17"/>
      <c r="G102" s="19">
        <f t="shared" si="5"/>
        <v>32138.21</v>
      </c>
    </row>
    <row r="103" spans="2:7" ht="63" customHeight="1" x14ac:dyDescent="0.25">
      <c r="B103" s="15">
        <f t="shared" si="8"/>
        <v>92</v>
      </c>
      <c r="C103" s="27" t="s">
        <v>75</v>
      </c>
      <c r="D103" s="2" t="s">
        <v>51</v>
      </c>
      <c r="E103" s="19">
        <v>25917.34</v>
      </c>
      <c r="F103" s="17"/>
      <c r="G103" s="19">
        <f t="shared" si="5"/>
        <v>25917.34</v>
      </c>
    </row>
    <row r="104" spans="2:7" ht="63" customHeight="1" x14ac:dyDescent="0.25">
      <c r="B104" s="15">
        <f t="shared" si="8"/>
        <v>93</v>
      </c>
      <c r="C104" s="27" t="s">
        <v>76</v>
      </c>
      <c r="D104" s="2" t="s">
        <v>51</v>
      </c>
      <c r="E104" s="19">
        <v>10780</v>
      </c>
      <c r="F104" s="17"/>
      <c r="G104" s="19">
        <f t="shared" si="5"/>
        <v>10780</v>
      </c>
    </row>
    <row r="105" spans="2:7" ht="51" customHeight="1" x14ac:dyDescent="0.25">
      <c r="B105" s="15">
        <f t="shared" si="8"/>
        <v>94</v>
      </c>
      <c r="C105" s="27" t="s">
        <v>77</v>
      </c>
      <c r="D105" s="2" t="s">
        <v>51</v>
      </c>
      <c r="E105" s="19">
        <v>16170</v>
      </c>
      <c r="F105" s="17"/>
      <c r="G105" s="19">
        <f t="shared" si="5"/>
        <v>16170</v>
      </c>
    </row>
    <row r="106" spans="2:7" ht="61.5" customHeight="1" x14ac:dyDescent="0.25">
      <c r="B106" s="15">
        <f t="shared" si="8"/>
        <v>95</v>
      </c>
      <c r="C106" s="28" t="s">
        <v>78</v>
      </c>
      <c r="D106" s="2" t="s">
        <v>51</v>
      </c>
      <c r="E106" s="19">
        <v>3234</v>
      </c>
      <c r="F106" s="17"/>
      <c r="G106" s="19">
        <f t="shared" si="5"/>
        <v>3234</v>
      </c>
    </row>
    <row r="107" spans="2:7" ht="51.6" customHeight="1" x14ac:dyDescent="0.25">
      <c r="B107" s="15">
        <f t="shared" si="8"/>
        <v>96</v>
      </c>
      <c r="C107" s="27" t="s">
        <v>79</v>
      </c>
      <c r="D107" s="2" t="s">
        <v>51</v>
      </c>
      <c r="E107" s="19">
        <v>1906.56</v>
      </c>
      <c r="F107" s="17"/>
      <c r="G107" s="19">
        <f t="shared" si="5"/>
        <v>1906.56</v>
      </c>
    </row>
    <row r="108" spans="2:7" ht="66.75" customHeight="1" x14ac:dyDescent="0.25">
      <c r="B108" s="15">
        <f t="shared" si="8"/>
        <v>97</v>
      </c>
      <c r="C108" s="27" t="s">
        <v>80</v>
      </c>
      <c r="D108" s="2" t="s">
        <v>51</v>
      </c>
      <c r="E108" s="19">
        <v>4996.04</v>
      </c>
      <c r="F108" s="17"/>
      <c r="G108" s="19">
        <f t="shared" si="5"/>
        <v>4996.04</v>
      </c>
    </row>
    <row r="109" spans="2:7" ht="51.6" customHeight="1" x14ac:dyDescent="0.25">
      <c r="B109" s="15">
        <f t="shared" si="8"/>
        <v>98</v>
      </c>
      <c r="C109" s="27" t="s">
        <v>81</v>
      </c>
      <c r="D109" s="2" t="s">
        <v>51</v>
      </c>
      <c r="E109" s="19">
        <v>1151.8800000000001</v>
      </c>
      <c r="F109" s="17"/>
      <c r="G109" s="19">
        <f t="shared" si="5"/>
        <v>1151.8800000000001</v>
      </c>
    </row>
    <row r="110" spans="2:7" ht="43.15" customHeight="1" x14ac:dyDescent="0.25">
      <c r="B110" s="15">
        <f t="shared" si="8"/>
        <v>99</v>
      </c>
      <c r="C110" s="27" t="s">
        <v>82</v>
      </c>
      <c r="D110" s="2" t="s">
        <v>51</v>
      </c>
      <c r="E110" s="19">
        <v>685.06</v>
      </c>
      <c r="F110" s="17"/>
      <c r="G110" s="19">
        <f t="shared" si="5"/>
        <v>685.06</v>
      </c>
    </row>
    <row r="111" spans="2:7" ht="21" customHeight="1" x14ac:dyDescent="0.25">
      <c r="B111" s="15">
        <f t="shared" si="8"/>
        <v>100</v>
      </c>
      <c r="C111" s="27" t="s">
        <v>94</v>
      </c>
      <c r="D111" s="2" t="s">
        <v>95</v>
      </c>
      <c r="E111" s="19">
        <v>3519</v>
      </c>
      <c r="F111" s="17"/>
      <c r="G111" s="19">
        <f t="shared" si="5"/>
        <v>3519</v>
      </c>
    </row>
    <row r="112" spans="2:7" x14ac:dyDescent="0.25">
      <c r="B112" s="15">
        <f t="shared" si="8"/>
        <v>101</v>
      </c>
      <c r="C112" s="2" t="s">
        <v>52</v>
      </c>
      <c r="D112" s="2" t="s">
        <v>53</v>
      </c>
      <c r="E112" s="19">
        <v>3392.52</v>
      </c>
      <c r="F112" s="17"/>
      <c r="G112" s="19">
        <f t="shared" si="5"/>
        <v>3392.52</v>
      </c>
    </row>
    <row r="113" spans="2:7" x14ac:dyDescent="0.25">
      <c r="B113" s="15">
        <f t="shared" si="8"/>
        <v>102</v>
      </c>
      <c r="C113" s="1" t="s">
        <v>83</v>
      </c>
      <c r="D113" s="2" t="s">
        <v>54</v>
      </c>
      <c r="E113" s="19">
        <v>3392.52</v>
      </c>
      <c r="F113" s="17"/>
      <c r="G113" s="19">
        <f t="shared" si="5"/>
        <v>3392.52</v>
      </c>
    </row>
    <row r="114" spans="2:7" x14ac:dyDescent="0.25">
      <c r="B114" s="23"/>
      <c r="C114" s="3"/>
      <c r="D114" s="4"/>
      <c r="E114" s="20"/>
    </row>
    <row r="115" spans="2:7" x14ac:dyDescent="0.25">
      <c r="B115" s="23"/>
      <c r="C115" s="30" t="s">
        <v>128</v>
      </c>
      <c r="D115" s="36" t="s">
        <v>130</v>
      </c>
      <c r="E115" s="36"/>
    </row>
    <row r="116" spans="2:7" x14ac:dyDescent="0.25">
      <c r="B116" s="29"/>
      <c r="C116" s="30"/>
      <c r="D116" s="39" t="s">
        <v>131</v>
      </c>
      <c r="E116" s="39"/>
      <c r="F116" s="39"/>
    </row>
    <row r="117" spans="2:7" x14ac:dyDescent="0.25">
      <c r="B117" s="29"/>
      <c r="C117" s="31" t="s">
        <v>129</v>
      </c>
      <c r="D117" s="36" t="s">
        <v>132</v>
      </c>
      <c r="E117" s="36"/>
    </row>
    <row r="118" spans="2:7" x14ac:dyDescent="0.25">
      <c r="B118" s="24"/>
      <c r="C118" s="10"/>
      <c r="D118" s="36"/>
      <c r="E118" s="36"/>
    </row>
    <row r="119" spans="2:7" x14ac:dyDescent="0.25">
      <c r="B119" s="24"/>
      <c r="C119" s="10"/>
      <c r="D119" s="25"/>
      <c r="E119" s="25"/>
    </row>
  </sheetData>
  <mergeCells count="19">
    <mergeCell ref="B1:C1"/>
    <mergeCell ref="B2:C2"/>
    <mergeCell ref="B3:C3"/>
    <mergeCell ref="D1:E1"/>
    <mergeCell ref="G8:G11"/>
    <mergeCell ref="B8:B11"/>
    <mergeCell ref="C8:C11"/>
    <mergeCell ref="D8:D11"/>
    <mergeCell ref="E8:E11"/>
    <mergeCell ref="F1:G1"/>
    <mergeCell ref="D118:E118"/>
    <mergeCell ref="D2:E2"/>
    <mergeCell ref="C4:E4"/>
    <mergeCell ref="C5:D5"/>
    <mergeCell ref="D115:E115"/>
    <mergeCell ref="D116:F116"/>
    <mergeCell ref="D117:E117"/>
    <mergeCell ref="F8:F11"/>
    <mergeCell ref="F2:G2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2020-03-17T11:15:30Z</cp:lastPrinted>
  <dcterms:created xsi:type="dcterms:W3CDTF">2009-05-18T06:15:42Z</dcterms:created>
  <dcterms:modified xsi:type="dcterms:W3CDTF">2020-07-31T05:15:16Z</dcterms:modified>
</cp:coreProperties>
</file>