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1_sedinta_ordinara_30_iulie_2020\hotarari_143\"/>
    </mc:Choice>
  </mc:AlternateContent>
  <xr:revisionPtr revIDLastSave="0" documentId="13_ncr:1_{E7C4B30E-A61D-4B7B-9A91-A1C0F2B990D1}" xr6:coauthVersionLast="45" xr6:coauthVersionMax="45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7" i="2" l="1"/>
  <c r="G65" i="2"/>
  <c r="G43" i="2" l="1"/>
  <c r="G38" i="2"/>
  <c r="G58" i="2" l="1"/>
  <c r="F61" i="2"/>
  <c r="F67" i="2"/>
  <c r="E67" i="2"/>
  <c r="F65" i="2"/>
  <c r="E65" i="2"/>
  <c r="F62" i="2"/>
  <c r="G62" i="2"/>
  <c r="G61" i="2" s="1"/>
  <c r="E62" i="2"/>
  <c r="E61" i="2" s="1"/>
  <c r="F58" i="2" l="1"/>
  <c r="F13" i="2" l="1"/>
  <c r="F54" i="2"/>
  <c r="G54" i="2"/>
  <c r="E54" i="2"/>
  <c r="E38" i="2"/>
  <c r="F38" i="2"/>
  <c r="F17" i="2"/>
  <c r="F59" i="2" s="1"/>
  <c r="G17" i="2"/>
  <c r="E17" i="2"/>
  <c r="E59" i="2" s="1"/>
  <c r="G13" i="2" l="1"/>
  <c r="G59" i="2"/>
  <c r="B14" i="2"/>
  <c r="E43" i="2" l="1"/>
  <c r="E58" i="2" l="1"/>
  <c r="E13" i="2"/>
  <c r="B15" i="2"/>
  <c r="B16" i="2" s="1"/>
  <c r="B17" i="2" s="1"/>
  <c r="B18" i="2" s="1"/>
  <c r="B19" i="2" s="1"/>
  <c r="B20" i="2" s="1"/>
  <c r="B21" i="2" l="1"/>
  <c r="B22" i="2" s="1"/>
  <c r="B23" i="2" s="1"/>
  <c r="B24" i="2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l="1"/>
  <c r="B51" i="2" s="1"/>
  <c r="B52" i="2" s="1"/>
  <c r="B53" i="2" s="1"/>
  <c r="B54" i="2" s="1"/>
  <c r="B55" i="2" s="1"/>
  <c r="B56" i="2" s="1"/>
  <c r="B57" i="2" l="1"/>
  <c r="B58" i="2" s="1"/>
  <c r="B59" i="2" s="1"/>
  <c r="B60" i="2" s="1"/>
  <c r="B61" i="2" s="1"/>
  <c r="B62" i="2" s="1"/>
  <c r="B63" i="2" s="1"/>
  <c r="B64" i="2" s="1"/>
  <c r="B65" i="2" s="1"/>
  <c r="B66" i="2" s="1"/>
  <c r="B67" i="2" l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</calcChain>
</file>

<file path=xl/sharedStrings.xml><?xml version="1.0" encoding="utf-8"?>
<sst xmlns="http://schemas.openxmlformats.org/spreadsheetml/2006/main" count="141" uniqueCount="129">
  <si>
    <t>ROMÂNIA</t>
  </si>
  <si>
    <t>JUDEŢUL CLUJ</t>
  </si>
  <si>
    <t xml:space="preserve">CONSILIUL JUDEŢEAN </t>
  </si>
  <si>
    <t>Nr.
crt.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</si>
  <si>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</si>
  <si>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</si>
  <si>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</si>
  <si>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</si>
  <si>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</si>
  <si>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</si>
  <si>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</si>
  <si>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</si>
  <si>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</si>
  <si>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</si>
  <si>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</si>
  <si>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</si>
  <si>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</si>
  <si>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</si>
  <si>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</si>
  <si>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</si>
  <si>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</si>
  <si>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</si>
  <si>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</si>
  <si>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</si>
  <si>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</si>
  <si>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Cap 51.02 AUTORITĂŢI PUBLICE</t>
  </si>
  <si>
    <t>51 02</t>
  </si>
  <si>
    <t xml:space="preserve"> Autorităţi Executive</t>
  </si>
  <si>
    <t>Cap 54.02 ALTE SERVICII PUBLICE GENERALE</t>
  </si>
  <si>
    <t>54 02</t>
  </si>
  <si>
    <t>Cap 60.02 APĂRARE NAŢIONALĂ</t>
  </si>
  <si>
    <t>60 02</t>
  </si>
  <si>
    <t>Centrul Militar Zonal</t>
  </si>
  <si>
    <t>61 02</t>
  </si>
  <si>
    <t>Cap 65.02 ÎNVĂŢĂMÂNT</t>
  </si>
  <si>
    <t>65 02</t>
  </si>
  <si>
    <t>66 02</t>
  </si>
  <si>
    <t>Cap.67 02 CULTURA, RECREERE, RELIGIE</t>
  </si>
  <si>
    <t>67 02</t>
  </si>
  <si>
    <t>Cap 68 02 -ASIGURĂRI ŞI ASISTENŢĂ SOCIALĂ</t>
  </si>
  <si>
    <t>68 02</t>
  </si>
  <si>
    <t>Cap 70 02 SERVICII ŞI DEZVOLTARE PUBLICĂ</t>
  </si>
  <si>
    <t>70 02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</si>
  <si>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</si>
  <si>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</si>
  <si>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</si>
  <si>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</si>
  <si>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</si>
  <si>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</si>
  <si>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</si>
  <si>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33 02</t>
  </si>
  <si>
    <t>Venituri din prestări de servicii şi alte activităţi</t>
  </si>
  <si>
    <t>Sume defalcate din TVA pt cămine persoane vârstnice</t>
  </si>
  <si>
    <t>42 02 65</t>
  </si>
  <si>
    <t>Programul pentru școli al României</t>
  </si>
  <si>
    <t>Drepturile copiilor cu CES care frecventează învățământul special</t>
  </si>
  <si>
    <t>Cap.87.02 Alte actiuni economice</t>
  </si>
  <si>
    <t>87 02</t>
  </si>
  <si>
    <t>Sume aloc. din cote def. din imp.venit pt echilibrarea bugetelor locale</t>
  </si>
  <si>
    <t>Finantarea Programului National de Dezvoltare Locala-Sănătate</t>
  </si>
  <si>
    <t xml:space="preserve">Sume defalcate din TVA pt. învăţământ special </t>
  </si>
  <si>
    <t xml:space="preserve">Sume defalcate din TVA pt.Serv.de Evidenţa Populaţiei </t>
  </si>
  <si>
    <t>Sume defalcate din TVA pt. personalul neclerical</t>
  </si>
  <si>
    <t>Sume defalcate din TVA pt. finanțarea culturii</t>
  </si>
  <si>
    <t>36 02 50</t>
  </si>
  <si>
    <t xml:space="preserve">Alte venituri 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</si>
  <si>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</si>
  <si>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</si>
  <si>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</si>
  <si>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>Excedent 31.12.2019</t>
  </si>
  <si>
    <t>Subvenţii de la alte administraţii</t>
  </si>
  <si>
    <t>43 02</t>
  </si>
  <si>
    <t>36 02 05</t>
  </si>
  <si>
    <t xml:space="preserve">Varsaminte din veniturile si/sau disponibilitatile institutiilor publice 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</si>
  <si>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</si>
  <si>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</si>
  <si>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</si>
  <si>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</si>
  <si>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</si>
  <si>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</si>
  <si>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</si>
  <si>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</si>
  <si>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</si>
  <si>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</si>
  <si>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                                      PREȘEDINTE</t>
  </si>
  <si>
    <t>Contrasemnează:</t>
  </si>
  <si>
    <t xml:space="preserve">                                         ALIN TIȘE</t>
  </si>
  <si>
    <t>SECRETAR GENERAL AL JUDEȚULUI</t>
  </si>
  <si>
    <t>SIMONA GACI</t>
  </si>
  <si>
    <t>Cap 83 02 AGRICULTURĂ, SILVICULTURĂ</t>
  </si>
  <si>
    <t>83 02</t>
  </si>
  <si>
    <t xml:space="preserve">Subvenții pt. realizarea act de colectare, transport, depozitare și neutralizare a deșeurilor de origine animală </t>
  </si>
  <si>
    <t>42 02 73</t>
  </si>
  <si>
    <t>Anexa nr. 1</t>
  </si>
  <si>
    <t xml:space="preserve"> BUGET  APROBAT        2020</t>
  </si>
  <si>
    <t>37 02</t>
  </si>
  <si>
    <t>37 02 01</t>
  </si>
  <si>
    <t xml:space="preserve">37 02 03 </t>
  </si>
  <si>
    <t>37 02 04</t>
  </si>
  <si>
    <t>Tranferuri voluntare, altele decat subventiile</t>
  </si>
  <si>
    <t xml:space="preserve">Donatii si sponsorizari </t>
  </si>
  <si>
    <t>Varsaminte din sectiunea de functionare pentru finantarea sectiunii de dezvoltare a bugetului local</t>
  </si>
  <si>
    <t xml:space="preserve">Varsaminte din sectiunea de functionare </t>
  </si>
  <si>
    <t>Venituri din valorificarea unor bunuri</t>
  </si>
  <si>
    <t>Incasari din rambursarea imprumuturilor acordate</t>
  </si>
  <si>
    <t>Sume din excedentul anului precedent  pentru acoperirea golurilor temporare de casa ale sectiunii de functionare</t>
  </si>
  <si>
    <t>Sume din excedentul bugetului local utilizate pentru finantarea cheltuielilor sectiunii de dezvoltare</t>
  </si>
  <si>
    <t>Sume din excedentul bugetului local utilizate pentru finantarea cheltuielilor sectiunii de functionare</t>
  </si>
  <si>
    <t>46 02</t>
  </si>
  <si>
    <t>Alte sume primite de la UE</t>
  </si>
  <si>
    <t>Cap 66.02 SANATATE</t>
  </si>
  <si>
    <t>Inspectoratul pentru situatii de urgenta</t>
  </si>
  <si>
    <t>-</t>
  </si>
  <si>
    <t>mii lei</t>
  </si>
  <si>
    <t>Venituri proprii</t>
  </si>
  <si>
    <t>Venituri fiscale</t>
  </si>
  <si>
    <t>Denumire indicator</t>
  </si>
  <si>
    <t>ÎNCASĂRI / PLĂȚI</t>
  </si>
  <si>
    <t>TOTAL VENITURI (Încasări)</t>
  </si>
  <si>
    <t>TOTAL CHELTUIELI (Plăți)</t>
  </si>
  <si>
    <t>EXECUTIA BUGETULUI LOCAL  AL JUDEŢULUI CLUJ LA 30 IUNIE 2020  -TOTAL</t>
  </si>
  <si>
    <t>PREVEDERI TRIM. I+II 2020</t>
  </si>
  <si>
    <t>Sume defalcate din TVA pt echilibrare</t>
  </si>
  <si>
    <t>11 02 06</t>
  </si>
  <si>
    <t>36 02 47</t>
  </si>
  <si>
    <t>Alte venituri pentru finantarea sectiunii de dezvoltare</t>
  </si>
  <si>
    <t>42 02 80</t>
  </si>
  <si>
    <t>Subvenţii de la  bug de stat pt decontarea chelt pt carantina</t>
  </si>
  <si>
    <t>la Hotărârea nr. 150/2020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</si>
</sst>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0"/>
      <name val="Arial"/>
      <family val="2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scheme val="major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0" xfId="0" applyFont="1"/>
    <xf numFmtId="0" fontId="2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1" applyFont="1"/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horizontal="center" vertical="center"/>
    </xf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/>
    <xf numFmtId="0" fontId="3" fillId="0" borderId="0" xfId="0" applyFont="1" applyAlignment="1">
      <alignment horizontal="right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49" fontId="2" fillId="0" borderId="1" xfId="1" applyNumberFormat="1" applyFont="1" applyBorder="1" applyAlignment="1">
      <alignment horizontal="left"/>
    </xf>
    <xf numFmtId="4" fontId="2" fillId="0" borderId="1" xfId="0" applyNumberFormat="1" applyFont="1" applyBorder="1"/>
    <xf numFmtId="0" fontId="3" fillId="0" borderId="1" xfId="1" applyFont="1" applyBorder="1"/>
    <xf numFmtId="4" fontId="3" fillId="0" borderId="1" xfId="0" applyNumberFormat="1" applyFont="1" applyBorder="1"/>
    <xf numFmtId="4" fontId="3" fillId="0" borderId="0" xfId="0" applyNumberFormat="1" applyFont="1" applyBorder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/>
    <xf numFmtId="0" fontId="3" fillId="0" borderId="0" xfId="1" applyFont="1" applyFill="1" applyBorder="1" applyAlignment="1"/>
    <xf numFmtId="0" fontId="2" fillId="0" borderId="0" xfId="1" applyFont="1" applyBorder="1"/>
    <xf numFmtId="0" fontId="2" fillId="0" borderId="0" xfId="0" applyFont="1" applyAlignment="1">
      <alignment horizontal="center" vertical="center"/>
    </xf>
    <xf numFmtId="0" fontId="4" fillId="0" borderId="1" xfId="1" applyFont="1" applyBorder="1"/>
    <xf numFmtId="0" fontId="2" fillId="0" borderId="0" xfId="0" applyFont="1" applyBorder="1"/>
    <xf numFmtId="0" fontId="2" fillId="0" borderId="0" xfId="1" applyFont="1" applyBorder="1" applyAlignment="1">
      <alignment wrapText="1"/>
    </xf>
    <xf numFmtId="0" fontId="3" fillId="0" borderId="0" xfId="1" applyFont="1" applyAlignment="1">
      <alignment horizontal="center" vertical="center" wrapText="1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Alignment="1">
      <alignment vertical="center" wrapText="1"/>
    </xf>
    <xf numFmtId="0" fontId="3" fillId="0" borderId="0" xfId="0" applyFont="1"/>
    <xf numFmtId="0" fontId="5" fillId="0" borderId="1" xfId="1" applyFont="1" applyBorder="1"/>
    <xf numFmtId="0" fontId="3" fillId="0" borderId="0" xfId="1" applyFont="1" applyAlignment="1">
      <alignment horizontal="left"/>
    </xf>
    <xf numFmtId="0" fontId="2" fillId="0" borderId="0" xfId="1" applyFont="1" applyBorder="1" applyAlignment="1">
      <alignment horizontal="center" vertical="center"/>
    </xf>
    <xf numFmtId="4" fontId="2" fillId="0" borderId="0" xfId="0" applyNumberFormat="1" applyFont="1"/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4" fontId="6" fillId="0" borderId="1" xfId="0" applyNumberFormat="1" applyFont="1" applyBorder="1"/>
    <xf numFmtId="4" fontId="7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0" xfId="1" applyFont="1" applyAlignment="1">
      <alignment horizontal="center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"/>
  <sheetViews>
    <sheetView tabSelected="1" zoomScaleNormal="100" workbookViewId="0">
      <selection activeCell="F2" sqref="F2:G2"/>
    </sheetView>
  </sheetViews>
  <sheetFormatPr defaultColWidth="9.21875" defaultRowHeight="15" x14ac:dyDescent="0.25"/>
  <cols>
    <col min="1" max="1" width="2.77734375" style="2" customWidth="1"/>
    <col min="2" max="2" width="5.5546875" style="27" customWidth="1"/>
    <col min="3" max="3" width="50.77734375" style="2" customWidth="1"/>
    <col min="4" max="4" width="9.88671875" style="2" customWidth="1"/>
    <col min="5" max="6" width="14.77734375" style="2" customWidth="1"/>
    <col min="7" max="7" width="13.5546875" style="2" customWidth="1"/>
    <col min="8" max="8" width="9.21875" style="2"/>
    <col min="9" max="9" width="16.77734375" style="2" customWidth="1"/>
    <col min="10" max="16384" width="9.21875" style="2"/>
  </cols>
  <sheetData>
    <row r="1" spans="2:9" x14ac:dyDescent="0.25">
      <c r="B1" s="53" t="s">
        <v>0</v>
      </c>
      <c r="C1" s="53"/>
      <c r="D1" s="52"/>
      <c r="E1" s="52"/>
      <c r="F1" s="52" t="s">
        <v>93</v>
      </c>
      <c r="G1" s="52"/>
    </row>
    <row r="2" spans="2:9" x14ac:dyDescent="0.25">
      <c r="B2" s="53" t="s">
        <v>1</v>
      </c>
      <c r="C2" s="53"/>
      <c r="D2" s="52"/>
      <c r="E2" s="52"/>
      <c r="F2" s="52" t="s">
        <v>128</v>
      </c>
      <c r="G2" s="52"/>
    </row>
    <row r="3" spans="2:9" x14ac:dyDescent="0.25">
      <c r="B3" s="53" t="s">
        <v>2</v>
      </c>
      <c r="C3" s="53"/>
      <c r="D3" s="7"/>
    </row>
    <row r="4" spans="2:9" x14ac:dyDescent="0.25">
      <c r="B4" s="37"/>
      <c r="C4" s="37"/>
      <c r="D4" s="7"/>
    </row>
    <row r="5" spans="2:9" x14ac:dyDescent="0.25">
      <c r="B5" s="8"/>
      <c r="C5" s="4"/>
      <c r="D5" s="7"/>
      <c r="E5" s="6"/>
      <c r="F5" s="6"/>
    </row>
    <row r="6" spans="2:9" ht="39" customHeight="1" x14ac:dyDescent="0.25">
      <c r="B6" s="34"/>
      <c r="C6" s="59" t="s">
        <v>120</v>
      </c>
      <c r="D6" s="59"/>
      <c r="E6" s="59"/>
      <c r="F6" s="59"/>
      <c r="G6" s="59"/>
    </row>
    <row r="7" spans="2:9" ht="19.5" customHeight="1" x14ac:dyDescent="0.25">
      <c r="B7" s="31"/>
      <c r="C7" s="34"/>
      <c r="D7" s="34"/>
      <c r="E7" s="34"/>
      <c r="F7" s="34"/>
    </row>
    <row r="8" spans="2:9" x14ac:dyDescent="0.25">
      <c r="B8" s="9"/>
      <c r="C8" s="10"/>
      <c r="D8" s="11"/>
      <c r="E8" s="12"/>
      <c r="F8" s="12"/>
      <c r="G8" s="41" t="s">
        <v>113</v>
      </c>
    </row>
    <row r="9" spans="2:9" ht="15.75" customHeight="1" x14ac:dyDescent="0.25">
      <c r="B9" s="54" t="s">
        <v>3</v>
      </c>
      <c r="C9" s="49" t="s">
        <v>116</v>
      </c>
      <c r="D9" s="49" t="s">
        <v>4</v>
      </c>
      <c r="E9" s="54" t="s">
        <v>94</v>
      </c>
      <c r="F9" s="54" t="s">
        <v>121</v>
      </c>
      <c r="G9" s="54" t="s">
        <v>117</v>
      </c>
    </row>
    <row r="10" spans="2:9" x14ac:dyDescent="0.25">
      <c r="B10" s="55"/>
      <c r="C10" s="50"/>
      <c r="D10" s="50"/>
      <c r="E10" s="55"/>
      <c r="F10" s="55"/>
      <c r="G10" s="55"/>
    </row>
    <row r="11" spans="2:9" x14ac:dyDescent="0.25">
      <c r="B11" s="55"/>
      <c r="C11" s="50"/>
      <c r="D11" s="50"/>
      <c r="E11" s="55"/>
      <c r="F11" s="55"/>
      <c r="G11" s="55"/>
    </row>
    <row r="12" spans="2:9" x14ac:dyDescent="0.25">
      <c r="B12" s="56"/>
      <c r="C12" s="51"/>
      <c r="D12" s="51"/>
      <c r="E12" s="56"/>
      <c r="F12" s="56"/>
      <c r="G12" s="56"/>
    </row>
    <row r="13" spans="2:9" x14ac:dyDescent="0.25">
      <c r="B13" s="47">
        <v>1</v>
      </c>
      <c r="C13" s="46" t="s">
        <v>118</v>
      </c>
      <c r="D13" s="45"/>
      <c r="E13" s="18">
        <f>E14+E15+E16+E17+E30+E31+E32+E33+E34+E35+E36+E37+E38+E42+E43+E47+E48+E49+E50+E51+E52+E53+E54</f>
        <v>1010164.2000000001</v>
      </c>
      <c r="F13" s="18">
        <f t="shared" ref="F13" si="0">F14+F15+F16+F17+F30+F31+F32+F33+F34+F35+F36+F37+F38+F42+F43+F47+F48+F49+F50+F51+F52+F53+F54</f>
        <v>567514</v>
      </c>
      <c r="G13" s="18">
        <f>G14+G15+G16+G17+G30+G31+G32+G33+G34+G35+G36+G37+G38+G42+G43+G47+G48+G49+G50+G51+G52+G53+G54</f>
        <v>240147.58999999997</v>
      </c>
    </row>
    <row r="14" spans="2:9" x14ac:dyDescent="0.25">
      <c r="B14" s="13">
        <f>B13+1</f>
        <v>2</v>
      </c>
      <c r="C14" s="14" t="s">
        <v>5</v>
      </c>
      <c r="D14" s="15" t="s">
        <v>6</v>
      </c>
      <c r="E14" s="16">
        <v>2625</v>
      </c>
      <c r="F14" s="16">
        <v>875</v>
      </c>
      <c r="G14" s="16">
        <v>1082.07</v>
      </c>
    </row>
    <row r="15" spans="2:9" ht="22.5" customHeight="1" x14ac:dyDescent="0.25">
      <c r="B15" s="13">
        <f t="shared" ref="B15:B72" si="1">B14+1</f>
        <v>3</v>
      </c>
      <c r="C15" s="1" t="s">
        <v>7</v>
      </c>
      <c r="D15" s="14" t="s">
        <v>8</v>
      </c>
      <c r="E15" s="16">
        <v>185058</v>
      </c>
      <c r="F15" s="16">
        <v>96453</v>
      </c>
      <c r="G15" s="16">
        <v>85099.96</v>
      </c>
      <c r="I15" s="39"/>
    </row>
    <row r="16" spans="2:9" ht="30" x14ac:dyDescent="0.25">
      <c r="B16" s="13">
        <f t="shared" si="1"/>
        <v>4</v>
      </c>
      <c r="C16" s="1" t="s">
        <v>58</v>
      </c>
      <c r="D16" s="14" t="s">
        <v>9</v>
      </c>
      <c r="E16" s="16">
        <v>25908</v>
      </c>
      <c r="F16" s="16">
        <v>12818</v>
      </c>
      <c r="G16" s="16">
        <v>12167.7</v>
      </c>
    </row>
    <row r="17" spans="1:23" x14ac:dyDescent="0.25">
      <c r="B17" s="13">
        <f t="shared" si="1"/>
        <v>5</v>
      </c>
      <c r="C17" s="1" t="s">
        <v>10</v>
      </c>
      <c r="D17" s="14" t="s">
        <v>11</v>
      </c>
      <c r="E17" s="16">
        <f>E18+E28+E29</f>
        <v>77619</v>
      </c>
      <c r="F17" s="16">
        <f t="shared" ref="F17:G17" si="2">F18+F28+F29</f>
        <v>47547</v>
      </c>
      <c r="G17" s="16">
        <f t="shared" si="2"/>
        <v>47547</v>
      </c>
      <c r="I17" s="39"/>
    </row>
    <row r="18" spans="1:23" ht="30" x14ac:dyDescent="0.25">
      <c r="B18" s="13">
        <f t="shared" si="1"/>
        <v>6</v>
      </c>
      <c r="C18" s="1" t="s">
        <v>12</v>
      </c>
      <c r="D18" s="14" t="s">
        <v>13</v>
      </c>
      <c r="E18" s="16">
        <v>57246</v>
      </c>
      <c r="F18" s="16">
        <v>38249</v>
      </c>
      <c r="G18" s="16">
        <v>38249</v>
      </c>
    </row>
    <row r="19" spans="1:23" x14ac:dyDescent="0.25">
      <c r="B19" s="13">
        <f t="shared" si="1"/>
        <v>7</v>
      </c>
      <c r="C19" s="1" t="s">
        <v>54</v>
      </c>
      <c r="D19" s="14" t="s">
        <v>13</v>
      </c>
      <c r="E19" s="16">
        <v>12120</v>
      </c>
      <c r="F19" s="16">
        <v>6060</v>
      </c>
      <c r="G19" s="16">
        <v>6060</v>
      </c>
    </row>
    <row r="20" spans="1:23" ht="30" x14ac:dyDescent="0.25">
      <c r="B20" s="13">
        <f t="shared" si="1"/>
        <v>8</v>
      </c>
      <c r="C20" s="1" t="s">
        <v>55</v>
      </c>
      <c r="D20" s="14" t="s">
        <v>13</v>
      </c>
      <c r="E20" s="16">
        <v>2840</v>
      </c>
      <c r="F20" s="16">
        <v>2840</v>
      </c>
      <c r="G20" s="16">
        <v>2840</v>
      </c>
      <c r="M20" s="29"/>
      <c r="N20" s="29"/>
      <c r="O20" s="29"/>
      <c r="P20" s="29"/>
      <c r="Q20" s="29"/>
      <c r="R20" s="29"/>
      <c r="S20" s="29"/>
      <c r="T20" s="29"/>
    </row>
    <row r="21" spans="1:23" s="1" customFormat="1" x14ac:dyDescent="0.25">
      <c r="A21" s="30"/>
      <c r="B21" s="13">
        <f t="shared" si="1"/>
        <v>9</v>
      </c>
      <c r="C21" s="1" t="s">
        <v>60</v>
      </c>
      <c r="D21" s="1" t="s">
        <v>13</v>
      </c>
      <c r="E21" s="16">
        <v>5201</v>
      </c>
      <c r="F21" s="16">
        <v>2600</v>
      </c>
      <c r="G21" s="16">
        <v>2600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</row>
    <row r="22" spans="1:23" ht="19.2" customHeight="1" x14ac:dyDescent="0.25">
      <c r="B22" s="13">
        <f t="shared" si="1"/>
        <v>10</v>
      </c>
      <c r="C22" s="1" t="s">
        <v>52</v>
      </c>
      <c r="D22" s="14" t="s">
        <v>13</v>
      </c>
      <c r="E22" s="16">
        <v>240</v>
      </c>
      <c r="F22" s="16">
        <v>120</v>
      </c>
      <c r="G22" s="16">
        <v>120</v>
      </c>
    </row>
    <row r="23" spans="1:23" x14ac:dyDescent="0.25">
      <c r="B23" s="13">
        <f t="shared" si="1"/>
        <v>11</v>
      </c>
      <c r="C23" s="1" t="s">
        <v>62</v>
      </c>
      <c r="D23" s="14" t="s">
        <v>13</v>
      </c>
      <c r="E23" s="16">
        <v>19020</v>
      </c>
      <c r="F23" s="16">
        <v>9510</v>
      </c>
      <c r="G23" s="16">
        <v>9510</v>
      </c>
    </row>
    <row r="24" spans="1:23" ht="22.2" customHeight="1" x14ac:dyDescent="0.25">
      <c r="B24" s="13">
        <f t="shared" si="1"/>
        <v>12</v>
      </c>
      <c r="C24" s="1" t="s">
        <v>63</v>
      </c>
      <c r="D24" s="14" t="s">
        <v>13</v>
      </c>
      <c r="E24" s="16">
        <v>913</v>
      </c>
      <c r="F24" s="16">
        <v>456</v>
      </c>
      <c r="G24" s="16">
        <v>456</v>
      </c>
    </row>
    <row r="25" spans="1:23" ht="14.55" customHeight="1" x14ac:dyDescent="0.25">
      <c r="B25" s="13">
        <f t="shared" si="1"/>
        <v>13</v>
      </c>
      <c r="C25" s="1" t="s">
        <v>61</v>
      </c>
      <c r="D25" s="14" t="s">
        <v>13</v>
      </c>
      <c r="E25" s="16">
        <v>495</v>
      </c>
      <c r="F25" s="16">
        <v>246</v>
      </c>
      <c r="G25" s="16">
        <v>246</v>
      </c>
    </row>
    <row r="26" spans="1:23" ht="30" customHeight="1" x14ac:dyDescent="0.25">
      <c r="B26" s="13">
        <f t="shared" si="1"/>
        <v>14</v>
      </c>
      <c r="C26" s="1" t="s">
        <v>66</v>
      </c>
      <c r="D26" s="36" t="s">
        <v>13</v>
      </c>
      <c r="E26" s="16">
        <v>8127</v>
      </c>
      <c r="F26" s="16">
        <v>8127</v>
      </c>
      <c r="G26" s="16">
        <v>8127</v>
      </c>
    </row>
    <row r="27" spans="1:23" ht="30" customHeight="1" x14ac:dyDescent="0.25">
      <c r="B27" s="13">
        <f t="shared" si="1"/>
        <v>15</v>
      </c>
      <c r="C27" s="1" t="s">
        <v>67</v>
      </c>
      <c r="D27" s="36" t="s">
        <v>13</v>
      </c>
      <c r="E27" s="16">
        <v>8290</v>
      </c>
      <c r="F27" s="16">
        <v>8290</v>
      </c>
      <c r="G27" s="16">
        <v>8290</v>
      </c>
    </row>
    <row r="28" spans="1:23" x14ac:dyDescent="0.25">
      <c r="B28" s="13">
        <f t="shared" si="1"/>
        <v>16</v>
      </c>
      <c r="C28" s="1" t="s">
        <v>14</v>
      </c>
      <c r="D28" s="14" t="s">
        <v>15</v>
      </c>
      <c r="E28" s="16">
        <v>19815</v>
      </c>
      <c r="F28" s="16">
        <v>8740</v>
      </c>
      <c r="G28" s="16">
        <v>8740</v>
      </c>
    </row>
    <row r="29" spans="1:23" x14ac:dyDescent="0.25">
      <c r="B29" s="13">
        <f t="shared" si="1"/>
        <v>17</v>
      </c>
      <c r="C29" s="1" t="s">
        <v>122</v>
      </c>
      <c r="D29" s="14" t="s">
        <v>123</v>
      </c>
      <c r="E29" s="16">
        <v>558</v>
      </c>
      <c r="F29" s="16">
        <v>558</v>
      </c>
      <c r="G29" s="16">
        <v>558</v>
      </c>
    </row>
    <row r="30" spans="1:23" x14ac:dyDescent="0.25">
      <c r="B30" s="13">
        <f t="shared" si="1"/>
        <v>18</v>
      </c>
      <c r="C30" s="14" t="s">
        <v>16</v>
      </c>
      <c r="D30" s="14" t="s">
        <v>17</v>
      </c>
      <c r="E30" s="16">
        <v>3300</v>
      </c>
      <c r="F30" s="16">
        <v>1615</v>
      </c>
      <c r="G30" s="16">
        <v>1873.28</v>
      </c>
    </row>
    <row r="31" spans="1:23" x14ac:dyDescent="0.25">
      <c r="B31" s="13">
        <f t="shared" si="1"/>
        <v>19</v>
      </c>
      <c r="C31" s="14" t="s">
        <v>18</v>
      </c>
      <c r="D31" s="14" t="s">
        <v>19</v>
      </c>
      <c r="E31" s="16">
        <v>16665.310000000001</v>
      </c>
      <c r="F31" s="16">
        <v>3550.66</v>
      </c>
      <c r="G31" s="16">
        <v>3040.68</v>
      </c>
    </row>
    <row r="32" spans="1:23" x14ac:dyDescent="0.25">
      <c r="B32" s="13">
        <f t="shared" si="1"/>
        <v>20</v>
      </c>
      <c r="C32" s="1" t="s">
        <v>51</v>
      </c>
      <c r="D32" s="14" t="s">
        <v>50</v>
      </c>
      <c r="E32" s="16">
        <v>2540</v>
      </c>
      <c r="F32" s="16">
        <v>1270</v>
      </c>
      <c r="G32" s="16">
        <v>1263.71</v>
      </c>
    </row>
    <row r="33" spans="2:7" x14ac:dyDescent="0.25">
      <c r="B33" s="13">
        <f t="shared" si="1"/>
        <v>21</v>
      </c>
      <c r="C33" s="14" t="s">
        <v>20</v>
      </c>
      <c r="D33" s="14" t="s">
        <v>21</v>
      </c>
      <c r="E33" s="16">
        <v>100</v>
      </c>
      <c r="F33" s="16">
        <v>50</v>
      </c>
      <c r="G33" s="16">
        <v>148.34</v>
      </c>
    </row>
    <row r="34" spans="2:7" ht="30" x14ac:dyDescent="0.25">
      <c r="B34" s="13">
        <f t="shared" si="1"/>
        <v>22</v>
      </c>
      <c r="C34" s="1" t="s">
        <v>73</v>
      </c>
      <c r="D34" s="14" t="s">
        <v>72</v>
      </c>
      <c r="E34" s="16">
        <v>198</v>
      </c>
      <c r="F34" s="16">
        <v>198</v>
      </c>
      <c r="G34" s="16">
        <v>197.68</v>
      </c>
    </row>
    <row r="35" spans="2:7" x14ac:dyDescent="0.25">
      <c r="B35" s="13">
        <f t="shared" si="1"/>
        <v>23</v>
      </c>
      <c r="C35" s="14" t="s">
        <v>22</v>
      </c>
      <c r="D35" s="14" t="s">
        <v>68</v>
      </c>
      <c r="E35" s="16">
        <v>160</v>
      </c>
      <c r="F35" s="16">
        <v>75</v>
      </c>
      <c r="G35" s="16">
        <v>39.99</v>
      </c>
    </row>
    <row r="36" spans="2:7" x14ac:dyDescent="0.25">
      <c r="B36" s="13">
        <f t="shared" si="1"/>
        <v>24</v>
      </c>
      <c r="C36" s="14" t="s">
        <v>125</v>
      </c>
      <c r="D36" s="14" t="s">
        <v>124</v>
      </c>
      <c r="E36" s="16">
        <v>140000</v>
      </c>
      <c r="F36" s="16">
        <v>140000</v>
      </c>
      <c r="G36" s="16">
        <v>1119.33</v>
      </c>
    </row>
    <row r="37" spans="2:7" x14ac:dyDescent="0.25">
      <c r="B37" s="13">
        <f t="shared" si="1"/>
        <v>25</v>
      </c>
      <c r="C37" s="14" t="s">
        <v>65</v>
      </c>
      <c r="D37" s="14" t="s">
        <v>64</v>
      </c>
      <c r="E37" s="16">
        <v>55500.5</v>
      </c>
      <c r="F37" s="16">
        <v>52512.89</v>
      </c>
      <c r="G37" s="16">
        <v>9091.0400000000009</v>
      </c>
    </row>
    <row r="38" spans="2:7" x14ac:dyDescent="0.25">
      <c r="B38" s="13">
        <f t="shared" si="1"/>
        <v>26</v>
      </c>
      <c r="C38" s="14" t="s">
        <v>99</v>
      </c>
      <c r="D38" s="14" t="s">
        <v>95</v>
      </c>
      <c r="E38" s="16">
        <f>E39+E40+E41</f>
        <v>0</v>
      </c>
      <c r="F38" s="16">
        <f>F39+F40+F41</f>
        <v>0</v>
      </c>
      <c r="G38" s="16">
        <f>G39+G40+G41</f>
        <v>25.029999999999973</v>
      </c>
    </row>
    <row r="39" spans="2:7" x14ac:dyDescent="0.25">
      <c r="B39" s="13">
        <f t="shared" si="1"/>
        <v>27</v>
      </c>
      <c r="C39" s="14" t="s">
        <v>100</v>
      </c>
      <c r="D39" s="14" t="s">
        <v>96</v>
      </c>
      <c r="E39" s="16">
        <v>0</v>
      </c>
      <c r="F39" s="16">
        <v>0</v>
      </c>
      <c r="G39" s="16">
        <v>25.03</v>
      </c>
    </row>
    <row r="40" spans="2:7" ht="30" x14ac:dyDescent="0.25">
      <c r="B40" s="13">
        <f t="shared" si="1"/>
        <v>28</v>
      </c>
      <c r="C40" s="1" t="s">
        <v>101</v>
      </c>
      <c r="D40" s="14" t="s">
        <v>97</v>
      </c>
      <c r="E40" s="16">
        <v>-2367</v>
      </c>
      <c r="F40" s="16">
        <v>-300</v>
      </c>
      <c r="G40" s="16">
        <v>-500</v>
      </c>
    </row>
    <row r="41" spans="2:7" x14ac:dyDescent="0.25">
      <c r="B41" s="13">
        <f t="shared" si="1"/>
        <v>29</v>
      </c>
      <c r="C41" s="14" t="s">
        <v>102</v>
      </c>
      <c r="D41" s="14" t="s">
        <v>98</v>
      </c>
      <c r="E41" s="16">
        <v>2367</v>
      </c>
      <c r="F41" s="16">
        <v>300</v>
      </c>
      <c r="G41" s="16">
        <v>500</v>
      </c>
    </row>
    <row r="42" spans="2:7" x14ac:dyDescent="0.25">
      <c r="B42" s="13">
        <f t="shared" si="1"/>
        <v>30</v>
      </c>
      <c r="C42" s="14" t="s">
        <v>103</v>
      </c>
      <c r="D42" s="21">
        <v>3902</v>
      </c>
      <c r="E42" s="16">
        <v>0</v>
      </c>
      <c r="F42" s="16">
        <v>0</v>
      </c>
      <c r="G42" s="16">
        <v>1.1499999999999999</v>
      </c>
    </row>
    <row r="43" spans="2:7" x14ac:dyDescent="0.25">
      <c r="B43" s="13">
        <f t="shared" si="1"/>
        <v>31</v>
      </c>
      <c r="C43" s="14" t="s">
        <v>104</v>
      </c>
      <c r="D43" s="21">
        <v>4002</v>
      </c>
      <c r="E43" s="16">
        <f>E44+E45+E46</f>
        <v>0</v>
      </c>
      <c r="F43" s="16">
        <v>0</v>
      </c>
      <c r="G43" s="16">
        <f>G44+G45+G46</f>
        <v>19500</v>
      </c>
    </row>
    <row r="44" spans="2:7" ht="45" x14ac:dyDescent="0.25">
      <c r="B44" s="13">
        <f t="shared" si="1"/>
        <v>32</v>
      </c>
      <c r="C44" s="1" t="s">
        <v>105</v>
      </c>
      <c r="D44" s="21">
        <v>400211</v>
      </c>
      <c r="E44" s="16">
        <v>0</v>
      </c>
      <c r="F44" s="16">
        <v>0</v>
      </c>
      <c r="G44" s="16">
        <v>17000</v>
      </c>
    </row>
    <row r="45" spans="2:7" ht="45" x14ac:dyDescent="0.25">
      <c r="B45" s="13">
        <f t="shared" si="1"/>
        <v>33</v>
      </c>
      <c r="C45" s="1" t="s">
        <v>106</v>
      </c>
      <c r="D45" s="21">
        <v>400214</v>
      </c>
      <c r="E45" s="16">
        <v>0</v>
      </c>
      <c r="F45" s="16">
        <v>0</v>
      </c>
      <c r="G45" s="16">
        <v>2500</v>
      </c>
    </row>
    <row r="46" spans="2:7" ht="45" x14ac:dyDescent="0.25">
      <c r="B46" s="13">
        <f t="shared" si="1"/>
        <v>34</v>
      </c>
      <c r="C46" s="1" t="s">
        <v>107</v>
      </c>
      <c r="D46" s="21">
        <v>400218</v>
      </c>
      <c r="E46" s="16">
        <v>0</v>
      </c>
      <c r="F46" s="16">
        <v>0</v>
      </c>
      <c r="G46" s="16">
        <v>0</v>
      </c>
    </row>
    <row r="47" spans="2:7" ht="30" x14ac:dyDescent="0.25">
      <c r="B47" s="13">
        <f t="shared" si="1"/>
        <v>35</v>
      </c>
      <c r="C47" s="1" t="s">
        <v>23</v>
      </c>
      <c r="D47" s="14" t="s">
        <v>24</v>
      </c>
      <c r="E47" s="16">
        <v>1300</v>
      </c>
      <c r="F47" s="16">
        <v>649</v>
      </c>
      <c r="G47" s="16">
        <v>218.76</v>
      </c>
    </row>
    <row r="48" spans="2:7" ht="30" x14ac:dyDescent="0.25">
      <c r="B48" s="13">
        <f t="shared" si="1"/>
        <v>36</v>
      </c>
      <c r="C48" s="1" t="s">
        <v>59</v>
      </c>
      <c r="D48" s="14" t="s">
        <v>53</v>
      </c>
      <c r="E48" s="16">
        <v>280</v>
      </c>
      <c r="F48" s="16">
        <v>280</v>
      </c>
      <c r="G48" s="16">
        <v>0</v>
      </c>
    </row>
    <row r="49" spans="2:9" ht="30" x14ac:dyDescent="0.25">
      <c r="B49" s="13">
        <f t="shared" si="1"/>
        <v>37</v>
      </c>
      <c r="C49" s="1" t="s">
        <v>74</v>
      </c>
      <c r="D49" s="14" t="s">
        <v>75</v>
      </c>
      <c r="E49" s="16">
        <v>56965.120000000003</v>
      </c>
      <c r="F49" s="16">
        <v>22822.25</v>
      </c>
      <c r="G49" s="16">
        <v>12080.21</v>
      </c>
    </row>
    <row r="50" spans="2:9" ht="45" x14ac:dyDescent="0.25">
      <c r="B50" s="13">
        <f t="shared" si="1"/>
        <v>38</v>
      </c>
      <c r="C50" s="1" t="s">
        <v>91</v>
      </c>
      <c r="D50" s="14" t="s">
        <v>92</v>
      </c>
      <c r="E50" s="16">
        <v>295</v>
      </c>
      <c r="F50" s="16">
        <v>295</v>
      </c>
      <c r="G50" s="16">
        <v>0</v>
      </c>
    </row>
    <row r="51" spans="2:9" ht="30" x14ac:dyDescent="0.25">
      <c r="B51" s="13">
        <f t="shared" si="1"/>
        <v>39</v>
      </c>
      <c r="C51" s="1" t="s">
        <v>127</v>
      </c>
      <c r="D51" s="14" t="s">
        <v>126</v>
      </c>
      <c r="E51" s="16">
        <v>3528</v>
      </c>
      <c r="F51" s="16">
        <v>3528</v>
      </c>
      <c r="G51" s="16">
        <v>68.64</v>
      </c>
    </row>
    <row r="52" spans="2:9" ht="16.5" customHeight="1" x14ac:dyDescent="0.25">
      <c r="B52" s="13">
        <f t="shared" si="1"/>
        <v>40</v>
      </c>
      <c r="C52" s="14" t="s">
        <v>70</v>
      </c>
      <c r="D52" s="14" t="s">
        <v>71</v>
      </c>
      <c r="E52" s="16">
        <v>50</v>
      </c>
      <c r="F52" s="16">
        <v>50</v>
      </c>
      <c r="G52" s="16">
        <v>61.94</v>
      </c>
    </row>
    <row r="53" spans="2:9" ht="16.5" customHeight="1" x14ac:dyDescent="0.25">
      <c r="B53" s="13">
        <f t="shared" si="1"/>
        <v>41</v>
      </c>
      <c r="C53" s="14" t="s">
        <v>109</v>
      </c>
      <c r="D53" s="14" t="s">
        <v>108</v>
      </c>
      <c r="E53" s="16">
        <v>0</v>
      </c>
      <c r="F53" s="16">
        <v>0</v>
      </c>
      <c r="G53" s="16">
        <v>20.82</v>
      </c>
    </row>
    <row r="54" spans="2:9" ht="18" customHeight="1" x14ac:dyDescent="0.25">
      <c r="B54" s="13">
        <f t="shared" si="1"/>
        <v>42</v>
      </c>
      <c r="C54" s="1" t="s">
        <v>82</v>
      </c>
      <c r="D54" s="1" t="s">
        <v>83</v>
      </c>
      <c r="E54" s="16">
        <f>E55+E56+E57</f>
        <v>438072.27</v>
      </c>
      <c r="F54" s="16">
        <f t="shared" ref="F54:G54" si="3">F55+F56+F57</f>
        <v>182925.2</v>
      </c>
      <c r="G54" s="16">
        <f t="shared" si="3"/>
        <v>45500.259999999995</v>
      </c>
    </row>
    <row r="55" spans="2:9" ht="20.25" customHeight="1" x14ac:dyDescent="0.25">
      <c r="B55" s="13">
        <f t="shared" si="1"/>
        <v>43</v>
      </c>
      <c r="C55" s="1" t="s">
        <v>76</v>
      </c>
      <c r="D55" s="14" t="s">
        <v>77</v>
      </c>
      <c r="E55" s="16">
        <v>375487</v>
      </c>
      <c r="F55" s="16">
        <v>137057</v>
      </c>
      <c r="G55" s="16">
        <v>22448.19</v>
      </c>
    </row>
    <row r="56" spans="2:9" ht="18.75" customHeight="1" x14ac:dyDescent="0.25">
      <c r="B56" s="13">
        <f t="shared" si="1"/>
        <v>44</v>
      </c>
      <c r="C56" s="14" t="s">
        <v>78</v>
      </c>
      <c r="D56" s="14" t="s">
        <v>79</v>
      </c>
      <c r="E56" s="16">
        <v>4612</v>
      </c>
      <c r="F56" s="16">
        <v>3375</v>
      </c>
      <c r="G56" s="16">
        <v>156.80000000000001</v>
      </c>
    </row>
    <row r="57" spans="2:9" ht="15.75" customHeight="1" x14ac:dyDescent="0.25">
      <c r="B57" s="13">
        <f t="shared" si="1"/>
        <v>45</v>
      </c>
      <c r="C57" s="14" t="s">
        <v>80</v>
      </c>
      <c r="D57" s="14" t="s">
        <v>81</v>
      </c>
      <c r="E57" s="16">
        <v>57973.27</v>
      </c>
      <c r="F57" s="16">
        <v>42493.2</v>
      </c>
      <c r="G57" s="16">
        <v>22895.27</v>
      </c>
    </row>
    <row r="58" spans="2:9" ht="15.75" customHeight="1" x14ac:dyDescent="0.25">
      <c r="B58" s="13">
        <f t="shared" si="1"/>
        <v>46</v>
      </c>
      <c r="C58" s="17" t="s">
        <v>114</v>
      </c>
      <c r="D58" s="14"/>
      <c r="E58" s="18">
        <f>E14+E15+E16+E30+E31+E32+E33+E34+E35+E37+E42+E43+E36</f>
        <v>432054.81</v>
      </c>
      <c r="F58" s="18">
        <f t="shared" ref="F58:G58" si="4">F14+F15+F16+F30+F31+F32+F33+F34+F35+F37+F42+F43+F36</f>
        <v>309417.55</v>
      </c>
      <c r="G58" s="18">
        <f t="shared" si="4"/>
        <v>134624.93</v>
      </c>
    </row>
    <row r="59" spans="2:9" ht="15.75" customHeight="1" x14ac:dyDescent="0.25">
      <c r="B59" s="13">
        <f t="shared" si="1"/>
        <v>47</v>
      </c>
      <c r="C59" s="17" t="s">
        <v>115</v>
      </c>
      <c r="D59" s="14"/>
      <c r="E59" s="18">
        <f>E14+E15+E16+E17+E30</f>
        <v>294510</v>
      </c>
      <c r="F59" s="18">
        <f t="shared" ref="F59:G59" si="5">F14+F15+F16+F17+F30</f>
        <v>159308</v>
      </c>
      <c r="G59" s="18">
        <f t="shared" si="5"/>
        <v>147770.01</v>
      </c>
    </row>
    <row r="60" spans="2:9" ht="16.5" customHeight="1" x14ac:dyDescent="0.25">
      <c r="B60" s="13">
        <f t="shared" si="1"/>
        <v>48</v>
      </c>
      <c r="C60" s="17" t="s">
        <v>69</v>
      </c>
      <c r="D60" s="17"/>
      <c r="E60" s="18">
        <v>19559.25</v>
      </c>
      <c r="F60" s="18">
        <v>-76577.990000000005</v>
      </c>
      <c r="G60" s="44" t="s">
        <v>112</v>
      </c>
    </row>
    <row r="61" spans="2:9" ht="16.5" customHeight="1" x14ac:dyDescent="0.25">
      <c r="B61" s="13">
        <f t="shared" si="1"/>
        <v>49</v>
      </c>
      <c r="C61" s="17" t="s">
        <v>119</v>
      </c>
      <c r="D61" s="17"/>
      <c r="E61" s="18">
        <f>E62+E64+E65+E67+E69+E70+E71+E72+E73+E74+E75+E76+E77+E78</f>
        <v>1029723.4500000001</v>
      </c>
      <c r="F61" s="18">
        <f t="shared" ref="F61" si="6">F62+F64+F65+F67+F69+F70+F71+F72+F73+F74+F75+F76+F77+F78</f>
        <v>490936.01</v>
      </c>
      <c r="G61" s="18">
        <f>G62+G64+G65+G67+G69+G70+G71+G72+G73+G74+G75+G76+G77+G78</f>
        <v>228906.99</v>
      </c>
    </row>
    <row r="62" spans="2:9" x14ac:dyDescent="0.25">
      <c r="B62" s="13">
        <f t="shared" si="1"/>
        <v>50</v>
      </c>
      <c r="C62" s="17" t="s">
        <v>25</v>
      </c>
      <c r="D62" s="17" t="s">
        <v>26</v>
      </c>
      <c r="E62" s="18">
        <f>E63</f>
        <v>52918.080000000002</v>
      </c>
      <c r="F62" s="18">
        <f t="shared" ref="F62:G62" si="7">F63</f>
        <v>31033.08</v>
      </c>
      <c r="G62" s="18">
        <f t="shared" si="7"/>
        <v>23388.55</v>
      </c>
    </row>
    <row r="63" spans="2:9" x14ac:dyDescent="0.25">
      <c r="B63" s="13">
        <f t="shared" si="1"/>
        <v>51</v>
      </c>
      <c r="C63" s="17" t="s">
        <v>27</v>
      </c>
      <c r="D63" s="17" t="s">
        <v>26</v>
      </c>
      <c r="E63" s="43">
        <v>52918.080000000002</v>
      </c>
      <c r="F63" s="43">
        <v>31033.08</v>
      </c>
      <c r="G63" s="43">
        <v>23388.55</v>
      </c>
    </row>
    <row r="64" spans="2:9" ht="20.25" customHeight="1" x14ac:dyDescent="0.25">
      <c r="B64" s="13">
        <f t="shared" si="1"/>
        <v>52</v>
      </c>
      <c r="C64" s="22" t="s">
        <v>28</v>
      </c>
      <c r="D64" s="17" t="s">
        <v>29</v>
      </c>
      <c r="E64" s="18">
        <v>16988.66</v>
      </c>
      <c r="F64" s="18">
        <v>9853.8700000000008</v>
      </c>
      <c r="G64" s="18">
        <v>5340.45</v>
      </c>
      <c r="I64" s="39"/>
    </row>
    <row r="65" spans="2:7" x14ac:dyDescent="0.25">
      <c r="B65" s="13">
        <f t="shared" si="1"/>
        <v>53</v>
      </c>
      <c r="C65" s="17" t="s">
        <v>30</v>
      </c>
      <c r="D65" s="17" t="s">
        <v>31</v>
      </c>
      <c r="E65" s="18">
        <f>E66</f>
        <v>370</v>
      </c>
      <c r="F65" s="18">
        <f t="shared" ref="F65:G65" si="8">F66</f>
        <v>220.3</v>
      </c>
      <c r="G65" s="18">
        <f t="shared" si="8"/>
        <v>-233.44</v>
      </c>
    </row>
    <row r="66" spans="2:7" x14ac:dyDescent="0.25">
      <c r="B66" s="13">
        <f t="shared" si="1"/>
        <v>54</v>
      </c>
      <c r="C66" s="17" t="s">
        <v>32</v>
      </c>
      <c r="D66" s="17" t="s">
        <v>31</v>
      </c>
      <c r="E66" s="43">
        <v>370</v>
      </c>
      <c r="F66" s="43">
        <v>220.3</v>
      </c>
      <c r="G66" s="43">
        <v>-233.44</v>
      </c>
    </row>
    <row r="67" spans="2:7" ht="30" x14ac:dyDescent="0.25">
      <c r="B67" s="13">
        <f t="shared" si="1"/>
        <v>55</v>
      </c>
      <c r="C67" s="22" t="s">
        <v>47</v>
      </c>
      <c r="D67" s="17" t="s">
        <v>33</v>
      </c>
      <c r="E67" s="18">
        <f>E68</f>
        <v>50</v>
      </c>
      <c r="F67" s="18">
        <f t="shared" ref="F67:G67" si="9">F68</f>
        <v>31</v>
      </c>
      <c r="G67" s="18">
        <f t="shared" si="9"/>
        <v>12.19</v>
      </c>
    </row>
    <row r="68" spans="2:7" x14ac:dyDescent="0.25">
      <c r="B68" s="13">
        <f t="shared" si="1"/>
        <v>56</v>
      </c>
      <c r="C68" s="22" t="s">
        <v>111</v>
      </c>
      <c r="D68" s="17" t="s">
        <v>33</v>
      </c>
      <c r="E68" s="43">
        <v>50</v>
      </c>
      <c r="F68" s="43">
        <v>31</v>
      </c>
      <c r="G68" s="43">
        <v>12.19</v>
      </c>
    </row>
    <row r="69" spans="2:7" x14ac:dyDescent="0.25">
      <c r="B69" s="13">
        <f t="shared" si="1"/>
        <v>57</v>
      </c>
      <c r="C69" s="17" t="s">
        <v>34</v>
      </c>
      <c r="D69" s="17" t="s">
        <v>35</v>
      </c>
      <c r="E69" s="18">
        <v>47514.41</v>
      </c>
      <c r="F69" s="18">
        <v>18623.11</v>
      </c>
      <c r="G69" s="42">
        <v>7304.29</v>
      </c>
    </row>
    <row r="70" spans="2:7" x14ac:dyDescent="0.25">
      <c r="B70" s="13">
        <f t="shared" si="1"/>
        <v>58</v>
      </c>
      <c r="C70" s="17" t="s">
        <v>110</v>
      </c>
      <c r="D70" s="17" t="s">
        <v>36</v>
      </c>
      <c r="E70" s="18">
        <v>86214.32</v>
      </c>
      <c r="F70" s="18">
        <v>37277.72</v>
      </c>
      <c r="G70" s="42">
        <v>1513.31</v>
      </c>
    </row>
    <row r="71" spans="2:7" x14ac:dyDescent="0.25">
      <c r="B71" s="13">
        <f t="shared" si="1"/>
        <v>59</v>
      </c>
      <c r="C71" s="22" t="s">
        <v>37</v>
      </c>
      <c r="D71" s="20" t="s">
        <v>38</v>
      </c>
      <c r="E71" s="18">
        <v>107074.7</v>
      </c>
      <c r="F71" s="18">
        <v>48583.58</v>
      </c>
      <c r="G71" s="42">
        <v>36216.99</v>
      </c>
    </row>
    <row r="72" spans="2:7" ht="23.25" customHeight="1" x14ac:dyDescent="0.25">
      <c r="B72" s="13">
        <f t="shared" si="1"/>
        <v>60</v>
      </c>
      <c r="C72" s="22" t="s">
        <v>39</v>
      </c>
      <c r="D72" s="17" t="s">
        <v>40</v>
      </c>
      <c r="E72" s="18">
        <v>134312</v>
      </c>
      <c r="F72" s="18">
        <v>73840.2</v>
      </c>
      <c r="G72" s="42">
        <v>60128.19</v>
      </c>
    </row>
    <row r="73" spans="2:7" ht="21.75" customHeight="1" x14ac:dyDescent="0.25">
      <c r="B73" s="13">
        <f t="shared" ref="B73:B78" si="10">B72+1</f>
        <v>61</v>
      </c>
      <c r="C73" s="22" t="s">
        <v>41</v>
      </c>
      <c r="D73" s="17" t="s">
        <v>42</v>
      </c>
      <c r="E73" s="18">
        <v>17106.09</v>
      </c>
      <c r="F73" s="18">
        <v>5337.15</v>
      </c>
      <c r="G73" s="42">
        <v>3490.38</v>
      </c>
    </row>
    <row r="74" spans="2:7" ht="17.25" customHeight="1" x14ac:dyDescent="0.25">
      <c r="B74" s="13">
        <f t="shared" si="10"/>
        <v>62</v>
      </c>
      <c r="C74" s="22" t="s">
        <v>48</v>
      </c>
      <c r="D74" s="17" t="s">
        <v>49</v>
      </c>
      <c r="E74" s="18">
        <v>128336.11</v>
      </c>
      <c r="F74" s="18">
        <v>81750</v>
      </c>
      <c r="G74" s="42">
        <v>32644.14</v>
      </c>
    </row>
    <row r="75" spans="2:7" ht="17.25" customHeight="1" x14ac:dyDescent="0.25">
      <c r="B75" s="13">
        <f t="shared" si="10"/>
        <v>63</v>
      </c>
      <c r="C75" s="22" t="s">
        <v>43</v>
      </c>
      <c r="D75" s="17" t="s">
        <v>44</v>
      </c>
      <c r="E75" s="18">
        <v>6101.58</v>
      </c>
      <c r="F75" s="18">
        <v>6101.58</v>
      </c>
      <c r="G75" s="42">
        <v>391.79</v>
      </c>
    </row>
    <row r="76" spans="2:7" ht="20.25" customHeight="1" x14ac:dyDescent="0.25">
      <c r="B76" s="13">
        <f t="shared" si="10"/>
        <v>64</v>
      </c>
      <c r="C76" s="17" t="s">
        <v>89</v>
      </c>
      <c r="D76" s="17" t="s">
        <v>90</v>
      </c>
      <c r="E76" s="18">
        <v>295</v>
      </c>
      <c r="F76" s="18">
        <v>295</v>
      </c>
      <c r="G76" s="42">
        <v>0</v>
      </c>
    </row>
    <row r="77" spans="2:7" ht="21.75" customHeight="1" x14ac:dyDescent="0.25">
      <c r="B77" s="13">
        <f t="shared" si="10"/>
        <v>65</v>
      </c>
      <c r="C77" s="17" t="s">
        <v>45</v>
      </c>
      <c r="D77" s="17" t="s">
        <v>46</v>
      </c>
      <c r="E77" s="18">
        <v>429049.98</v>
      </c>
      <c r="F77" s="18">
        <v>175071.57</v>
      </c>
      <c r="G77" s="42">
        <v>58710.15</v>
      </c>
    </row>
    <row r="78" spans="2:7" x14ac:dyDescent="0.25">
      <c r="B78" s="13">
        <f t="shared" si="10"/>
        <v>66</v>
      </c>
      <c r="C78" s="28" t="s">
        <v>56</v>
      </c>
      <c r="D78" s="28" t="s">
        <v>57</v>
      </c>
      <c r="E78" s="18">
        <v>3392.52</v>
      </c>
      <c r="F78" s="18">
        <v>2917.85</v>
      </c>
      <c r="G78" s="42">
        <v>0</v>
      </c>
    </row>
    <row r="79" spans="2:7" x14ac:dyDescent="0.25">
      <c r="B79" s="38"/>
      <c r="C79" s="33"/>
      <c r="D79" s="33"/>
      <c r="E79" s="19"/>
      <c r="F79" s="19"/>
    </row>
    <row r="80" spans="2:7" x14ac:dyDescent="0.25">
      <c r="B80" s="32"/>
      <c r="C80" s="33"/>
      <c r="D80" s="33"/>
      <c r="E80" s="19"/>
      <c r="F80" s="19"/>
    </row>
    <row r="81" spans="2:7" x14ac:dyDescent="0.25">
      <c r="B81" s="23"/>
      <c r="C81" s="24" t="s">
        <v>84</v>
      </c>
      <c r="D81" s="57" t="s">
        <v>85</v>
      </c>
      <c r="E81" s="57"/>
      <c r="F81" s="40"/>
    </row>
    <row r="82" spans="2:7" x14ac:dyDescent="0.25">
      <c r="B82" s="23"/>
      <c r="C82" s="35"/>
      <c r="D82" s="58" t="s">
        <v>87</v>
      </c>
      <c r="E82" s="58"/>
      <c r="F82" s="58"/>
      <c r="G82" s="58"/>
    </row>
    <row r="83" spans="2:7" x14ac:dyDescent="0.25">
      <c r="B83" s="23"/>
      <c r="C83" s="25" t="s">
        <v>86</v>
      </c>
      <c r="D83" s="57" t="s">
        <v>88</v>
      </c>
      <c r="E83" s="57"/>
      <c r="F83" s="40"/>
    </row>
    <row r="84" spans="2:7" x14ac:dyDescent="0.25">
      <c r="B84" s="26"/>
      <c r="C84" s="26"/>
      <c r="D84" s="26"/>
    </row>
    <row r="85" spans="2:7" x14ac:dyDescent="0.25">
      <c r="B85" s="3"/>
      <c r="C85" s="4"/>
      <c r="D85" s="5"/>
    </row>
    <row r="86" spans="2:7" x14ac:dyDescent="0.25">
      <c r="B86" s="3"/>
      <c r="C86" s="48"/>
      <c r="D86" s="48"/>
    </row>
    <row r="87" spans="2:7" x14ac:dyDescent="0.25">
      <c r="B87" s="3"/>
      <c r="C87" s="4"/>
      <c r="D87" s="5"/>
    </row>
  </sheetData>
  <mergeCells count="18">
    <mergeCell ref="C6:G6"/>
    <mergeCell ref="F9:F12"/>
    <mergeCell ref="C86:D86"/>
    <mergeCell ref="D9:D12"/>
    <mergeCell ref="D1:E1"/>
    <mergeCell ref="D2:E2"/>
    <mergeCell ref="B1:C1"/>
    <mergeCell ref="B2:C2"/>
    <mergeCell ref="B3:C3"/>
    <mergeCell ref="B9:B12"/>
    <mergeCell ref="C9:C12"/>
    <mergeCell ref="E9:E12"/>
    <mergeCell ref="D81:E81"/>
    <mergeCell ref="D83:E83"/>
    <mergeCell ref="D82:G82"/>
    <mergeCell ref="G9:G12"/>
    <mergeCell ref="F2:G2"/>
    <mergeCell ref="F1:G1"/>
  </mergeCells>
  <phoneticPr fontId="0" type="noConversion"/>
  <pageMargins left="0.23622047244094491" right="0.23622047244094491" top="0.55118110236220474" bottom="0.35433070866141736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Calin Archiudean</cp:lastModifiedBy>
  <cp:lastPrinted>2020-06-17T10:47:58Z</cp:lastPrinted>
  <dcterms:created xsi:type="dcterms:W3CDTF">2011-02-07T14:42:14Z</dcterms:created>
  <dcterms:modified xsi:type="dcterms:W3CDTF">2020-07-30T06:43:47Z</dcterms:modified>
</cp:coreProperties>
</file>