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13_sedinta_extraordinara_de indata_07_august_2023\hotarari_alb_negru\"/>
    </mc:Choice>
  </mc:AlternateContent>
  <xr:revisionPtr revIDLastSave="0" documentId="13_ncr:1_{2DB08329-9451-4A68-9347-9127BB84B707}" xr6:coauthVersionLast="47" xr6:coauthVersionMax="47" xr10:uidLastSave="{00000000-0000-0000-0000-000000000000}"/>
  <bookViews>
    <workbookView xWindow="24" yWindow="0" windowWidth="30684" windowHeight="1668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172" i="1" s="1"/>
  <c r="G108" i="1"/>
  <c r="G112" i="1" s="1"/>
  <c r="G19" i="1"/>
  <c r="G45" i="1"/>
  <c r="G41" i="1"/>
  <c r="G28" i="1"/>
  <c r="G80" i="1"/>
  <c r="G69" i="1"/>
  <c r="G217" i="1"/>
  <c r="G209" i="1"/>
  <c r="G203" i="1"/>
  <c r="G87" i="1"/>
  <c r="G84" i="1"/>
  <c r="G235" i="1"/>
  <c r="G231" i="1"/>
  <c r="G224" i="1"/>
  <c r="G225" i="1" s="1"/>
  <c r="G195" i="1"/>
  <c r="G191" i="1"/>
  <c r="G187" i="1"/>
  <c r="G175" i="1"/>
  <c r="G171" i="1"/>
  <c r="G162" i="1"/>
  <c r="G134" i="1"/>
  <c r="G127" i="1"/>
  <c r="G124" i="1"/>
  <c r="G97" i="1"/>
  <c r="G102" i="1" s="1"/>
  <c r="G57" i="1"/>
  <c r="G48" i="1"/>
  <c r="G36" i="1"/>
  <c r="G15" i="1"/>
  <c r="G113" i="1" l="1"/>
  <c r="G218" i="1"/>
  <c r="G88" i="1"/>
  <c r="G89" i="1" s="1"/>
  <c r="G236" i="1"/>
  <c r="G128" i="1"/>
  <c r="G135" i="1" s="1"/>
  <c r="G192" i="1"/>
  <c r="G58" i="1"/>
  <c r="G59" i="1" s="1"/>
  <c r="G226" i="1" l="1"/>
  <c r="G237" i="1" s="1"/>
</calcChain>
</file>

<file path=xl/sharedStrings.xml><?xml version="1.0" encoding="utf-8"?>
<sst xmlns="http://schemas.openxmlformats.org/spreadsheetml/2006/main" count="771" uniqueCount="208">
  <si>
    <t>Grad 
funcții 
publice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</si>
  <si>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</si>
  <si>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</si>
  <si>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</si>
  <si>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</si>
  <si>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</si>
  <si>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</si>
  <si>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</si>
  <si>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ADMINISTRATOR PUBLIC</t>
  </si>
  <si>
    <t>ADMINISTRATOR PUBLIC</t>
  </si>
  <si>
    <t>S</t>
  </si>
  <si>
    <t>II/-</t>
  </si>
  <si>
    <t xml:space="preserve">TOTAL CAPITOL B: </t>
  </si>
  <si>
    <t>C. FUNCŢII APARAT DE SPECIALITATE</t>
  </si>
  <si>
    <t>C/I. SECRETAR GENERAL AL JUDEŢULUI</t>
  </si>
  <si>
    <t>SECRETAR GENERAL AL JUDEŢULUI</t>
  </si>
  <si>
    <t>II</t>
  </si>
  <si>
    <t xml:space="preserve">TOTAL CAPITOL C/I: </t>
  </si>
  <si>
    <t>C/II. DIRECŢIA GENERALĂ BUGET-FINANŢE, RESURSE UMANE</t>
  </si>
  <si>
    <t xml:space="preserve">DIRECTOR GENERAL </t>
  </si>
  <si>
    <t>TOTAL</t>
  </si>
  <si>
    <t>C/II/1. SERVICIUL BUGET LOCAL, VENITURI</t>
  </si>
  <si>
    <t>ŞEF SERVICIU</t>
  </si>
  <si>
    <t>2-7</t>
  </si>
  <si>
    <t>CONSILIER</t>
  </si>
  <si>
    <t>A</t>
  </si>
  <si>
    <t>TOTAL SERVICIU</t>
  </si>
  <si>
    <t>C/II/2. SERVICIUL FINANCIAR-CONTABIL</t>
  </si>
  <si>
    <t>2-9</t>
  </si>
  <si>
    <t>10-12</t>
  </si>
  <si>
    <t>P</t>
  </si>
  <si>
    <t>13</t>
  </si>
  <si>
    <t>14</t>
  </si>
  <si>
    <t>REFERENT</t>
  </si>
  <si>
    <t>M</t>
  </si>
  <si>
    <t>.-/IA</t>
  </si>
  <si>
    <t>15</t>
  </si>
  <si>
    <t>CASIER</t>
  </si>
  <si>
    <t>M,G</t>
  </si>
  <si>
    <t>ŞEF BIROU</t>
  </si>
  <si>
    <t>8</t>
  </si>
  <si>
    <t>9</t>
  </si>
  <si>
    <t>INSPECTOR DE SPECIALITATE</t>
  </si>
  <si>
    <t>IA/-</t>
  </si>
  <si>
    <t>TOTAL BIROU</t>
  </si>
  <si>
    <t>2-8</t>
  </si>
  <si>
    <t>2-4</t>
  </si>
  <si>
    <t>5</t>
  </si>
  <si>
    <t>1-2</t>
  </si>
  <si>
    <t>TOTAL COMPARTIMENT</t>
  </si>
  <si>
    <t>1</t>
  </si>
  <si>
    <t>-/I</t>
  </si>
  <si>
    <t>2</t>
  </si>
  <si>
    <t>MUNCITOR CALIFICAT (TÎMPLAR)</t>
  </si>
  <si>
    <t>3</t>
  </si>
  <si>
    <t>MUNCITOR CALIFICAT (ELECTRICIAN)</t>
  </si>
  <si>
    <t>4</t>
  </si>
  <si>
    <t>MUNCITOR CALIFICAT (OPERATOR XEROX)</t>
  </si>
  <si>
    <t>-/II</t>
  </si>
  <si>
    <t>CURIER</t>
  </si>
  <si>
    <t>6-13</t>
  </si>
  <si>
    <t>ȘOFER</t>
  </si>
  <si>
    <t>14-21</t>
  </si>
  <si>
    <t>INGRIJITOR</t>
  </si>
  <si>
    <t xml:space="preserve">TOTAL CAPITOL C/II : </t>
  </si>
  <si>
    <t>C/III. DIRECŢIA JURIDICĂ</t>
  </si>
  <si>
    <t>DIRECTOR EXECUTIV</t>
  </si>
  <si>
    <t>C/III/1. SERVICIUL JURIDIC, CONTENCIOS ADMINISTRATIV, ARHIVĂ</t>
  </si>
  <si>
    <t>CONSILIER JURIDIC</t>
  </si>
  <si>
    <t>7-10</t>
  </si>
  <si>
    <t>11-12</t>
  </si>
  <si>
    <t>ARHITECT-ŞEF</t>
  </si>
  <si>
    <t>10</t>
  </si>
  <si>
    <t>8-11</t>
  </si>
  <si>
    <t>4-5</t>
  </si>
  <si>
    <t xml:space="preserve">TOTAL CAPITOL C/IV : </t>
  </si>
  <si>
    <t>C/V. DIRECŢIA DEZVOLTARE ŞI INVESTIŢII</t>
  </si>
  <si>
    <t>C/V/1. SERVICIUL LUCRĂRI ŞI ACHIZIŢII PUBLICE</t>
  </si>
  <si>
    <t>CONSILIER ACHIZIȚII PUBLICE</t>
  </si>
  <si>
    <t>12</t>
  </si>
  <si>
    <t>13-15</t>
  </si>
  <si>
    <t>16</t>
  </si>
  <si>
    <t>C/V/1.1. UNITATEA DE MONITORIZARE SERVICII DE UTILITĂŢI PUBLICE</t>
  </si>
  <si>
    <t>17-18</t>
  </si>
  <si>
    <t>C/V/2. SERVICIUL MANAGEMENTUL PROIECTELOR</t>
  </si>
  <si>
    <t>10-13</t>
  </si>
  <si>
    <t xml:space="preserve">TOTAL CAPITOL C/V : </t>
  </si>
  <si>
    <t>11</t>
  </si>
  <si>
    <t>-/IA</t>
  </si>
  <si>
    <t>14-15</t>
  </si>
  <si>
    <t>SUBINGINER</t>
  </si>
  <si>
    <t>SSD</t>
  </si>
  <si>
    <t>17</t>
  </si>
  <si>
    <t>-/III</t>
  </si>
  <si>
    <t>18</t>
  </si>
  <si>
    <t>-/IV</t>
  </si>
  <si>
    <t>19</t>
  </si>
  <si>
    <t>20</t>
  </si>
  <si>
    <t>MUNCITOR CALIFICAT( LĂCĂTUȘ MECANIC DE ÎNTREȚINERE)</t>
  </si>
  <si>
    <t>21</t>
  </si>
  <si>
    <t>MUNCITOR CALIFICAT( ZIDAR, PIETRAR)</t>
  </si>
  <si>
    <t xml:space="preserve">MUNCITOR NECALIFICAT </t>
  </si>
  <si>
    <t xml:space="preserve">ŞOFER </t>
  </si>
  <si>
    <t xml:space="preserve">1 </t>
  </si>
  <si>
    <t>REFERENT DE SPECIALITATE</t>
  </si>
  <si>
    <t>6</t>
  </si>
  <si>
    <t>TOTAL CAPITOL C/VI</t>
  </si>
  <si>
    <t>C/VII. DIRECŢIA DE ADMINISTRARE ȘI EXPLOATARE A STADIONULUI ”CLUJ ARENA”</t>
  </si>
  <si>
    <t>DIRECTOR</t>
  </si>
  <si>
    <t>C/VII/1 COMPARTIMENTUL ADMINISTRARE ȘI FUNCȚIONARE</t>
  </si>
  <si>
    <t>I/-</t>
  </si>
  <si>
    <t>11-13</t>
  </si>
  <si>
    <t>DEB</t>
  </si>
  <si>
    <t>21-26</t>
  </si>
  <si>
    <t>ÎNGRIJITOR</t>
  </si>
  <si>
    <t>C/VII/2 COMPARTIMENTUL PAZĂ ȘI SECURITATE</t>
  </si>
  <si>
    <t>2-12</t>
  </si>
  <si>
    <t>PAZNIC</t>
  </si>
  <si>
    <t xml:space="preserve">TOTAL CAPITOL C/VII : </t>
  </si>
  <si>
    <t>C/VIII. DIRECŢIA ADMINISTRAȚIE ȘI RELAȚII PUBLICE</t>
  </si>
  <si>
    <t>C/VIII/1 SERVICIUL ADMINISTRAȚIE PUBLICĂ, ATOP</t>
  </si>
  <si>
    <t>C/VIII/2 SERVICIUL RELAȚII PUBLICE</t>
  </si>
  <si>
    <t xml:space="preserve">C/VIII/3. SERVICIUL  DIGITALIZARE, REPREZENTARE, PROTOCOL </t>
  </si>
  <si>
    <t>5-6</t>
  </si>
  <si>
    <t xml:space="preserve">TOTAL CAPITOL C/VIII : </t>
  </si>
  <si>
    <t>C/IX. SUBORDONAŢI PREŞEDINTE</t>
  </si>
  <si>
    <t>AUDITOR</t>
  </si>
  <si>
    <t xml:space="preserve">TOTAL CAPITOL C/IX : </t>
  </si>
  <si>
    <t>TOTAL APARAT DE SPECIALITATE</t>
  </si>
  <si>
    <t>D. CABINET DEMNITARI</t>
  </si>
  <si>
    <t>D.1. CABINET PREŞEDINTE</t>
  </si>
  <si>
    <t>1-4</t>
  </si>
  <si>
    <t>EXPERT</t>
  </si>
  <si>
    <t>D.2. CABINET VICEPREŞEDINTE</t>
  </si>
  <si>
    <t>TOTAL CAPITOLUL D</t>
  </si>
  <si>
    <t>Denumire
funcție</t>
  </si>
  <si>
    <t>cod
COR</t>
  </si>
  <si>
    <t>Nivel
studii</t>
  </si>
  <si>
    <t>7</t>
  </si>
  <si>
    <t>MUNCITOR CALIFICAT (INSTALATOR INSTALAȚII TEHNICO-SANITARE ȘI DE GAZ)</t>
  </si>
  <si>
    <t>2-10</t>
  </si>
  <si>
    <t>13-14</t>
  </si>
  <si>
    <t>3-6</t>
  </si>
  <si>
    <t>16-17</t>
  </si>
  <si>
    <t>9-10</t>
  </si>
  <si>
    <t>Anexa nr. 2</t>
  </si>
  <si>
    <t>22</t>
  </si>
  <si>
    <t>MUNCITOR CALIFICAT( LUCRĂTOR PENTRU DRUMURI, PODURI ȘI CĂI FERATE)</t>
  </si>
  <si>
    <t>C/II/3. SERVICIUL RESURSE UMANE, GUVERNANȚĂ CORPORATIVĂ</t>
  </si>
  <si>
    <t>C/II/4. SERVICIUL SSM-PSI, LOGISTIC</t>
  </si>
  <si>
    <t>C/II/4/1. COMPARTIMENTUL SSM-PSI</t>
  </si>
  <si>
    <t>C/II/4/2. COMPARTIMENTUL ÎNTREȚINERE-DESERVIRE</t>
  </si>
  <si>
    <t>C/III/2 BIROUL ADMINISTRARE PATRIMONIU</t>
  </si>
  <si>
    <t>p</t>
  </si>
  <si>
    <t>12-13</t>
  </si>
  <si>
    <t xml:space="preserve">TOTAL BIROU : </t>
  </si>
  <si>
    <t>TOTAL C/III</t>
  </si>
  <si>
    <t>10-11</t>
  </si>
  <si>
    <t>C/III/2.1. COMPARTIMENTUL MANAGEMENTUL UNITĂŢILOR DE ASISTENŢĂ MEDICALĂ</t>
  </si>
  <si>
    <t>C/III/2.2. COMPARTIMENTUL AUTORITATEA JUDEŢEANĂ DE TRANSPORT</t>
  </si>
  <si>
    <t>C/VI. DIRECŢIA DE ADMINISTRARE DRUMURI JUDEȚENE</t>
  </si>
  <si>
    <t>8-10</t>
  </si>
  <si>
    <t>C/VI/1 SERVICIUL OPERAŢIONAL</t>
  </si>
  <si>
    <t>C/IV/ DIRECŢIA URBANISM ŞI AMENAJAREA TERITORIULUI</t>
  </si>
  <si>
    <t>C/IV/1.1 COMPARTIMENTUL PLANIFICARE</t>
  </si>
  <si>
    <t>C/VI/3 SERVICIUL TEHNIC, SITUAŢII DE URGENŢĂ</t>
  </si>
  <si>
    <t>C/IX/1. SERVICIUL AUDIT INTERN</t>
  </si>
  <si>
    <t>Funcții de demnitate publică..3p</t>
  </si>
  <si>
    <t>Secretar gen al judeţului…….1fp</t>
  </si>
  <si>
    <t>C/IV/2.1. COMPARTIMENT GIS</t>
  </si>
  <si>
    <t>C/IV/1. SERVICIUL URBANISM</t>
  </si>
  <si>
    <t>C/IV/2 SERVICIUL AUTORIZĂRI</t>
  </si>
  <si>
    <t>C/VI/2  SERVICIUL URMĂRIRE, DECONTARE LUCRĂRI ȘI EXPLOATARE DRUMURI JUDEȚENE</t>
  </si>
  <si>
    <t xml:space="preserve">      Contrasemnează,</t>
  </si>
  <si>
    <t>P R E Ș E D I N T E
ALIN TIȘE</t>
  </si>
  <si>
    <t>SECRETAR GENERAL AL JUDEȚULUI</t>
  </si>
  <si>
    <t>23</t>
  </si>
  <si>
    <t>24-30</t>
  </si>
  <si>
    <t>la Hotărârea nr. 152/2023</t>
  </si>
  <si>
    <t>MUNCITOR CALIFICAT (MECANIC 
UTILAJ)</t>
  </si>
  <si>
    <t>MUNCITOR CALIFICAT (LĂCĂTUŞ 
MECANIC)</t>
  </si>
  <si>
    <t>MUNCITOR CALIFICAT 
(ELECTROMECANIC)</t>
  </si>
  <si>
    <t>MUNCITOR CALIFICAT 
(ELECTRICIAN)</t>
  </si>
  <si>
    <t>MUNCITOR CALIFICAT 
(INSTALATOR)</t>
  </si>
  <si>
    <t xml:space="preserve">TOTAL FUNCŢII CONSILIUL JUDEŢEAN CLUJ   </t>
  </si>
  <si>
    <t>Administrator public:….…............... 1p</t>
  </si>
  <si>
    <t>Cabinet demnitari............................10p</t>
  </si>
  <si>
    <t>Funcţii publice: ..................209p, din care</t>
  </si>
  <si>
    <t>Aparat de specialitate.....310p, din care</t>
  </si>
  <si>
    <t>Total funcţii: 324, din care:</t>
  </si>
  <si>
    <t>Arhitect-şef….……...…...…..............…..1fp</t>
  </si>
  <si>
    <t>Director general….……...........……1fp</t>
  </si>
  <si>
    <t>Director executiv……...…........….4fp</t>
  </si>
  <si>
    <t>Şef serviciu…………..……..............….16fp</t>
  </si>
  <si>
    <t>Şef birou……………….……...................…1fp</t>
  </si>
  <si>
    <t>fp de conducere: .............24</t>
  </si>
  <si>
    <t>fp de executie: .............. 185</t>
  </si>
  <si>
    <t>Funcţii contractuale: 101p, din care</t>
  </si>
  <si>
    <t>pc de conducere: .............1</t>
  </si>
  <si>
    <t>Director…………..…….............…..…….1pc</t>
  </si>
  <si>
    <t>Şef serviciu………...……..…...........…0pc</t>
  </si>
  <si>
    <t>Şef birou……………...……….…...........0pc</t>
  </si>
  <si>
    <t>pc de executie: ............100</t>
  </si>
  <si>
    <t>al aparatului de specialitate al Consiliul Județean Cluj 
și a cabinetelor președintelui și vicepreședinților Consiliul Județean Cluj</t>
  </si>
  <si>
    <t>STATUL DE FUNCŢII</t>
  </si>
  <si>
    <t>Grad/treaptă
funcții
contractuale</t>
  </si>
  <si>
    <t>Nr. crt.</t>
  </si>
  <si>
    <t xml:space="preserve">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</si>
</sst>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i/>
      <sz val="10"/>
      <name val="Montserrat Light"/>
    </font>
    <font>
      <sz val="11"/>
      <name val="Montserrat"/>
    </font>
    <font>
      <b/>
      <sz val="11"/>
      <name val="Montserrat"/>
    </font>
    <font>
      <b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/>
    </xf>
    <xf numFmtId="49" fontId="1" fillId="2" borderId="6" xfId="0" applyNumberFormat="1" applyFont="1" applyFill="1" applyBorder="1" applyAlignment="1">
      <alignment horizontal="left"/>
    </xf>
    <xf numFmtId="0" fontId="2" fillId="2" borderId="5" xfId="0" applyFont="1" applyFill="1" applyBorder="1"/>
    <xf numFmtId="0" fontId="1" fillId="2" borderId="6" xfId="0" applyFont="1" applyFill="1" applyBorder="1"/>
    <xf numFmtId="49" fontId="2" fillId="2" borderId="3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left"/>
    </xf>
    <xf numFmtId="0" fontId="2" fillId="2" borderId="8" xfId="0" applyFont="1" applyFill="1" applyBorder="1"/>
    <xf numFmtId="49" fontId="2" fillId="2" borderId="8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2" fillId="2" borderId="0" xfId="0" applyNumberFormat="1" applyFont="1" applyFill="1"/>
    <xf numFmtId="49" fontId="1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wrapText="1"/>
    </xf>
    <xf numFmtId="49" fontId="1" fillId="2" borderId="8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0</xdr:row>
      <xdr:rowOff>83820</xdr:rowOff>
    </xdr:from>
    <xdr:to>
      <xdr:col>5</xdr:col>
      <xdr:colOff>758190</xdr:colOff>
      <xdr:row>1</xdr:row>
      <xdr:rowOff>45720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37F09E9-F892-AC6C-855C-70A9DD410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" y="838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7"/>
  <sheetViews>
    <sheetView tabSelected="1" view="pageLayout" zoomScaleNormal="100" workbookViewId="0">
      <selection activeCell="J5" sqref="J5"/>
    </sheetView>
  </sheetViews>
  <sheetFormatPr defaultColWidth="9.109375" defaultRowHeight="16.2" x14ac:dyDescent="0.4"/>
  <cols>
    <col min="1" max="1" width="10.5546875" style="2" customWidth="1"/>
    <col min="2" max="2" width="33.109375" style="2" customWidth="1"/>
    <col min="3" max="4" width="9.109375" style="2"/>
    <col min="5" max="5" width="9.33203125" style="2" customWidth="1"/>
    <col min="6" max="6" width="14.21875" style="2" customWidth="1"/>
    <col min="7" max="7" width="8.21875" style="2" customWidth="1"/>
    <col min="8" max="9" width="9.109375" style="2"/>
    <col min="10" max="10" width="5.109375" style="2" customWidth="1"/>
    <col min="11" max="16" width="9.109375" style="2" hidden="1" customWidth="1"/>
    <col min="17" max="16384" width="9.109375" style="2"/>
  </cols>
  <sheetData>
    <row r="1" spans="1:7" ht="60" customHeight="1" x14ac:dyDescent="0.4">
      <c r="A1" s="84"/>
      <c r="B1" s="84"/>
      <c r="C1" s="84"/>
      <c r="D1" s="84"/>
      <c r="E1" s="84"/>
      <c r="F1" s="84"/>
      <c r="G1" s="84"/>
    </row>
    <row r="2" spans="1:7" ht="16.2" customHeight="1" x14ac:dyDescent="0.4">
      <c r="A2" s="1"/>
      <c r="B2" s="73"/>
      <c r="C2" s="73"/>
      <c r="D2" s="73"/>
      <c r="E2" s="85" t="s">
        <v>145</v>
      </c>
      <c r="F2" s="85"/>
      <c r="G2" s="73"/>
    </row>
    <row r="3" spans="1:7" ht="16.8" x14ac:dyDescent="0.4">
      <c r="A3" s="1"/>
      <c r="B3" s="73"/>
      <c r="C3" s="73"/>
      <c r="D3" s="73"/>
      <c r="E3" s="75" t="s">
        <v>178</v>
      </c>
      <c r="F3" s="73"/>
      <c r="G3" s="73"/>
    </row>
    <row r="4" spans="1:7" ht="8.4" customHeight="1" x14ac:dyDescent="0.4">
      <c r="A4" s="1"/>
      <c r="B4" s="73"/>
      <c r="C4" s="73"/>
      <c r="D4" s="73"/>
      <c r="E4" s="74"/>
      <c r="F4" s="73"/>
      <c r="G4" s="73"/>
    </row>
    <row r="5" spans="1:7" ht="16.8" x14ac:dyDescent="0.4">
      <c r="B5" s="73"/>
      <c r="C5" s="83" t="s">
        <v>204</v>
      </c>
      <c r="D5" s="73"/>
      <c r="E5" s="74"/>
      <c r="F5" s="73"/>
      <c r="G5" s="73"/>
    </row>
    <row r="6" spans="1:7" ht="34.200000000000003" customHeight="1" x14ac:dyDescent="0.4">
      <c r="A6" s="101" t="s">
        <v>203</v>
      </c>
      <c r="B6" s="86"/>
      <c r="C6" s="86"/>
      <c r="D6" s="86"/>
      <c r="E6" s="86"/>
      <c r="F6" s="86"/>
      <c r="G6" s="86"/>
    </row>
    <row r="7" spans="1:7" ht="12.6" customHeight="1" x14ac:dyDescent="0.4"/>
    <row r="8" spans="1:7" ht="47.4" customHeight="1" x14ac:dyDescent="0.4">
      <c r="A8" s="76" t="s">
        <v>206</v>
      </c>
      <c r="B8" s="77" t="s">
        <v>135</v>
      </c>
      <c r="C8" s="77" t="s">
        <v>136</v>
      </c>
      <c r="D8" s="77" t="s">
        <v>137</v>
      </c>
      <c r="E8" s="77" t="s">
        <v>0</v>
      </c>
      <c r="F8" s="77" t="s">
        <v>205</v>
      </c>
      <c r="G8" s="77" t="s">
        <v>1</v>
      </c>
    </row>
    <row r="9" spans="1:7" x14ac:dyDescent="0.4">
      <c r="A9" s="7" t="s">
        <v>2</v>
      </c>
      <c r="B9" s="5"/>
      <c r="C9" s="5"/>
      <c r="D9" s="5"/>
      <c r="E9" s="7"/>
      <c r="F9" s="5"/>
      <c r="G9" s="5"/>
    </row>
    <row r="10" spans="1:7" x14ac:dyDescent="0.4">
      <c r="A10" s="8">
        <v>1</v>
      </c>
      <c r="B10" s="9" t="s">
        <v>3</v>
      </c>
      <c r="C10" s="10">
        <v>111228</v>
      </c>
      <c r="D10" s="10" t="s">
        <v>4</v>
      </c>
      <c r="E10" s="10" t="s">
        <v>4</v>
      </c>
      <c r="F10" s="10" t="s">
        <v>4</v>
      </c>
      <c r="G10" s="10">
        <v>1</v>
      </c>
    </row>
    <row r="11" spans="1:7" x14ac:dyDescent="0.4">
      <c r="A11" s="11" t="s">
        <v>5</v>
      </c>
      <c r="B11" s="12" t="s">
        <v>6</v>
      </c>
      <c r="C11" s="10">
        <v>111231</v>
      </c>
      <c r="D11" s="10" t="s">
        <v>4</v>
      </c>
      <c r="E11" s="10" t="s">
        <v>4</v>
      </c>
      <c r="F11" s="10" t="s">
        <v>4</v>
      </c>
      <c r="G11" s="13">
        <v>2</v>
      </c>
    </row>
    <row r="12" spans="1:7" x14ac:dyDescent="0.4">
      <c r="A12" s="9"/>
      <c r="B12" s="14" t="s">
        <v>7</v>
      </c>
      <c r="C12" s="10"/>
      <c r="D12" s="10"/>
      <c r="E12" s="10"/>
      <c r="F12" s="10"/>
      <c r="G12" s="5">
        <v>3</v>
      </c>
    </row>
    <row r="13" spans="1:7" x14ac:dyDescent="0.4">
      <c r="A13" s="14" t="s">
        <v>8</v>
      </c>
      <c r="B13" s="9"/>
      <c r="C13" s="10"/>
      <c r="D13" s="10"/>
      <c r="E13" s="10"/>
      <c r="F13" s="10"/>
      <c r="G13" s="10"/>
    </row>
    <row r="14" spans="1:7" x14ac:dyDescent="0.4">
      <c r="A14" s="8">
        <v>1</v>
      </c>
      <c r="B14" s="9" t="s">
        <v>9</v>
      </c>
      <c r="C14" s="10">
        <v>242208</v>
      </c>
      <c r="D14" s="10" t="s">
        <v>10</v>
      </c>
      <c r="E14" s="10"/>
      <c r="F14" s="10" t="s">
        <v>11</v>
      </c>
      <c r="G14" s="10">
        <v>1</v>
      </c>
    </row>
    <row r="15" spans="1:7" x14ac:dyDescent="0.4">
      <c r="A15" s="8"/>
      <c r="B15" s="14" t="s">
        <v>12</v>
      </c>
      <c r="C15" s="10"/>
      <c r="D15" s="10"/>
      <c r="E15" s="10"/>
      <c r="F15" s="10"/>
      <c r="G15" s="5">
        <f>SUM(G14)</f>
        <v>1</v>
      </c>
    </row>
    <row r="16" spans="1:7" x14ac:dyDescent="0.4">
      <c r="A16" s="14" t="s">
        <v>13</v>
      </c>
      <c r="B16" s="9"/>
      <c r="C16" s="10"/>
      <c r="D16" s="10"/>
      <c r="E16" s="10"/>
      <c r="F16" s="10"/>
      <c r="G16" s="10"/>
    </row>
    <row r="17" spans="1:7" x14ac:dyDescent="0.4">
      <c r="A17" s="14" t="s">
        <v>14</v>
      </c>
      <c r="B17" s="9"/>
      <c r="C17" s="10"/>
      <c r="D17" s="10"/>
      <c r="E17" s="10"/>
      <c r="F17" s="10"/>
      <c r="G17" s="10"/>
    </row>
    <row r="18" spans="1:7" x14ac:dyDescent="0.4">
      <c r="A18" s="8">
        <v>1</v>
      </c>
      <c r="B18" s="9" t="s">
        <v>15</v>
      </c>
      <c r="C18" s="10">
        <v>111302</v>
      </c>
      <c r="D18" s="10" t="s">
        <v>10</v>
      </c>
      <c r="E18" s="10" t="s">
        <v>16</v>
      </c>
      <c r="F18" s="10" t="s">
        <v>4</v>
      </c>
      <c r="G18" s="10">
        <v>1</v>
      </c>
    </row>
    <row r="19" spans="1:7" x14ac:dyDescent="0.4">
      <c r="A19" s="9"/>
      <c r="B19" s="14" t="s">
        <v>17</v>
      </c>
      <c r="C19" s="10"/>
      <c r="D19" s="10"/>
      <c r="E19" s="10"/>
      <c r="F19" s="10"/>
      <c r="G19" s="5">
        <f>SUM(G18)</f>
        <v>1</v>
      </c>
    </row>
    <row r="20" spans="1:7" x14ac:dyDescent="0.4">
      <c r="A20" s="14" t="s">
        <v>18</v>
      </c>
      <c r="B20" s="9"/>
      <c r="C20" s="10"/>
      <c r="D20" s="10"/>
      <c r="E20" s="10"/>
      <c r="F20" s="10"/>
      <c r="G20" s="10"/>
    </row>
    <row r="21" spans="1:7" x14ac:dyDescent="0.4">
      <c r="A21" s="8">
        <v>1</v>
      </c>
      <c r="B21" s="9" t="s">
        <v>19</v>
      </c>
      <c r="C21" s="10">
        <v>111210</v>
      </c>
      <c r="D21" s="10" t="s">
        <v>10</v>
      </c>
      <c r="E21" s="10" t="s">
        <v>16</v>
      </c>
      <c r="F21" s="10" t="s">
        <v>4</v>
      </c>
      <c r="G21" s="10">
        <v>1</v>
      </c>
    </row>
    <row r="22" spans="1:7" x14ac:dyDescent="0.4">
      <c r="A22" s="9"/>
      <c r="B22" s="14" t="s">
        <v>20</v>
      </c>
      <c r="C22" s="10"/>
      <c r="D22" s="10"/>
      <c r="E22" s="10"/>
      <c r="F22" s="10"/>
      <c r="G22" s="5">
        <v>1</v>
      </c>
    </row>
    <row r="23" spans="1:7" x14ac:dyDescent="0.4">
      <c r="A23" s="14" t="s">
        <v>21</v>
      </c>
      <c r="B23" s="9"/>
      <c r="C23" s="10"/>
      <c r="D23" s="10"/>
      <c r="E23" s="10"/>
      <c r="F23" s="10"/>
      <c r="G23" s="10"/>
    </row>
    <row r="24" spans="1:7" x14ac:dyDescent="0.4">
      <c r="A24" s="8">
        <v>1</v>
      </c>
      <c r="B24" s="9" t="s">
        <v>22</v>
      </c>
      <c r="C24" s="10">
        <v>111225</v>
      </c>
      <c r="D24" s="10" t="s">
        <v>10</v>
      </c>
      <c r="E24" s="10" t="s">
        <v>16</v>
      </c>
      <c r="F24" s="10" t="s">
        <v>4</v>
      </c>
      <c r="G24" s="10">
        <v>1</v>
      </c>
    </row>
    <row r="25" spans="1:7" x14ac:dyDescent="0.4">
      <c r="A25" s="11" t="s">
        <v>140</v>
      </c>
      <c r="B25" s="12" t="s">
        <v>24</v>
      </c>
      <c r="C25" s="10">
        <v>242201</v>
      </c>
      <c r="D25" s="13" t="s">
        <v>10</v>
      </c>
      <c r="E25" s="13" t="s">
        <v>10</v>
      </c>
      <c r="F25" s="11" t="s">
        <v>4</v>
      </c>
      <c r="G25" s="13">
        <v>9</v>
      </c>
    </row>
    <row r="26" spans="1:7" x14ac:dyDescent="0.4">
      <c r="A26" s="11" t="s">
        <v>70</v>
      </c>
      <c r="B26" s="12" t="s">
        <v>24</v>
      </c>
      <c r="C26" s="10">
        <v>242201</v>
      </c>
      <c r="D26" s="13" t="s">
        <v>10</v>
      </c>
      <c r="E26" s="13" t="s">
        <v>25</v>
      </c>
      <c r="F26" s="8" t="s">
        <v>4</v>
      </c>
      <c r="G26" s="13">
        <v>2</v>
      </c>
    </row>
    <row r="27" spans="1:7" x14ac:dyDescent="0.4">
      <c r="A27" s="11" t="s">
        <v>31</v>
      </c>
      <c r="B27" s="12" t="s">
        <v>24</v>
      </c>
      <c r="C27" s="10">
        <v>242201</v>
      </c>
      <c r="D27" s="13" t="s">
        <v>10</v>
      </c>
      <c r="E27" s="11" t="s">
        <v>4</v>
      </c>
      <c r="F27" s="11" t="s">
        <v>11</v>
      </c>
      <c r="G27" s="13">
        <v>1</v>
      </c>
    </row>
    <row r="28" spans="1:7" x14ac:dyDescent="0.4">
      <c r="A28" s="8"/>
      <c r="B28" s="14" t="s">
        <v>26</v>
      </c>
      <c r="C28" s="10"/>
      <c r="D28" s="10"/>
      <c r="E28" s="10"/>
      <c r="F28" s="8"/>
      <c r="G28" s="5">
        <f>SUM(G24:G27)</f>
        <v>13</v>
      </c>
    </row>
    <row r="29" spans="1:7" x14ac:dyDescent="0.4">
      <c r="A29" s="14" t="s">
        <v>27</v>
      </c>
      <c r="B29" s="9"/>
      <c r="C29" s="10"/>
      <c r="D29" s="10"/>
      <c r="E29" s="10"/>
      <c r="F29" s="10"/>
      <c r="G29" s="10"/>
    </row>
    <row r="30" spans="1:7" x14ac:dyDescent="0.4">
      <c r="A30" s="8">
        <v>1</v>
      </c>
      <c r="B30" s="9" t="s">
        <v>22</v>
      </c>
      <c r="C30" s="10">
        <v>111225</v>
      </c>
      <c r="D30" s="10" t="s">
        <v>10</v>
      </c>
      <c r="E30" s="10" t="s">
        <v>16</v>
      </c>
      <c r="F30" s="10" t="s">
        <v>4</v>
      </c>
      <c r="G30" s="10">
        <v>1</v>
      </c>
    </row>
    <row r="31" spans="1:7" x14ac:dyDescent="0.4">
      <c r="A31" s="11" t="s">
        <v>28</v>
      </c>
      <c r="B31" s="12" t="s">
        <v>24</v>
      </c>
      <c r="C31" s="10">
        <v>242201</v>
      </c>
      <c r="D31" s="13" t="s">
        <v>10</v>
      </c>
      <c r="E31" s="13" t="s">
        <v>10</v>
      </c>
      <c r="F31" s="10" t="s">
        <v>4</v>
      </c>
      <c r="G31" s="13">
        <v>8</v>
      </c>
    </row>
    <row r="32" spans="1:7" x14ac:dyDescent="0.4">
      <c r="A32" s="11" t="s">
        <v>29</v>
      </c>
      <c r="B32" s="12" t="s">
        <v>24</v>
      </c>
      <c r="C32" s="10">
        <v>242201</v>
      </c>
      <c r="D32" s="13" t="s">
        <v>10</v>
      </c>
      <c r="E32" s="13" t="s">
        <v>30</v>
      </c>
      <c r="F32" s="10" t="s">
        <v>4</v>
      </c>
      <c r="G32" s="13">
        <v>3</v>
      </c>
    </row>
    <row r="33" spans="1:7" x14ac:dyDescent="0.4">
      <c r="A33" s="11" t="s">
        <v>31</v>
      </c>
      <c r="B33" s="12" t="s">
        <v>24</v>
      </c>
      <c r="C33" s="10">
        <v>242201</v>
      </c>
      <c r="D33" s="13" t="s">
        <v>10</v>
      </c>
      <c r="E33" s="13" t="s">
        <v>25</v>
      </c>
      <c r="F33" s="10" t="s">
        <v>4</v>
      </c>
      <c r="G33" s="13">
        <v>1</v>
      </c>
    </row>
    <row r="34" spans="1:7" x14ac:dyDescent="0.4">
      <c r="A34" s="15" t="s">
        <v>32</v>
      </c>
      <c r="B34" s="16" t="s">
        <v>33</v>
      </c>
      <c r="C34" s="17">
        <v>331309</v>
      </c>
      <c r="D34" s="18" t="s">
        <v>34</v>
      </c>
      <c r="E34" s="17" t="s">
        <v>4</v>
      </c>
      <c r="F34" s="17" t="s">
        <v>35</v>
      </c>
      <c r="G34" s="18">
        <v>1</v>
      </c>
    </row>
    <row r="35" spans="1:7" x14ac:dyDescent="0.4">
      <c r="A35" s="11" t="s">
        <v>36</v>
      </c>
      <c r="B35" s="12" t="s">
        <v>37</v>
      </c>
      <c r="C35" s="10">
        <v>523003</v>
      </c>
      <c r="D35" s="13" t="s">
        <v>38</v>
      </c>
      <c r="E35" s="10" t="s">
        <v>4</v>
      </c>
      <c r="F35" s="10" t="s">
        <v>4</v>
      </c>
      <c r="G35" s="13">
        <v>1</v>
      </c>
    </row>
    <row r="36" spans="1:7" x14ac:dyDescent="0.4">
      <c r="A36" s="8"/>
      <c r="B36" s="14" t="s">
        <v>26</v>
      </c>
      <c r="C36" s="10"/>
      <c r="D36" s="10"/>
      <c r="E36" s="10"/>
      <c r="F36" s="8"/>
      <c r="G36" s="5">
        <f>SUM(G30:G35)</f>
        <v>15</v>
      </c>
    </row>
    <row r="37" spans="1:7" x14ac:dyDescent="0.4">
      <c r="A37" s="14" t="s">
        <v>148</v>
      </c>
      <c r="B37" s="9"/>
      <c r="C37" s="10"/>
      <c r="D37" s="10"/>
      <c r="E37" s="10"/>
      <c r="F37" s="8"/>
      <c r="G37" s="10"/>
    </row>
    <row r="38" spans="1:7" x14ac:dyDescent="0.4">
      <c r="A38" s="8">
        <v>1</v>
      </c>
      <c r="B38" s="9" t="s">
        <v>22</v>
      </c>
      <c r="C38" s="10">
        <v>111225</v>
      </c>
      <c r="D38" s="10" t="s">
        <v>10</v>
      </c>
      <c r="E38" s="10" t="s">
        <v>16</v>
      </c>
      <c r="F38" s="10" t="s">
        <v>4</v>
      </c>
      <c r="G38" s="10">
        <v>1</v>
      </c>
    </row>
    <row r="39" spans="1:7" x14ac:dyDescent="0.4">
      <c r="A39" s="11" t="s">
        <v>116</v>
      </c>
      <c r="B39" s="12" t="s">
        <v>24</v>
      </c>
      <c r="C39" s="10">
        <v>242201</v>
      </c>
      <c r="D39" s="13" t="s">
        <v>10</v>
      </c>
      <c r="E39" s="13" t="s">
        <v>10</v>
      </c>
      <c r="F39" s="11" t="s">
        <v>4</v>
      </c>
      <c r="G39" s="13">
        <v>11</v>
      </c>
    </row>
    <row r="40" spans="1:7" x14ac:dyDescent="0.4">
      <c r="A40" s="11" t="s">
        <v>31</v>
      </c>
      <c r="B40" s="12" t="s">
        <v>24</v>
      </c>
      <c r="C40" s="10">
        <v>242201</v>
      </c>
      <c r="D40" s="13" t="s">
        <v>10</v>
      </c>
      <c r="E40" s="13" t="s">
        <v>30</v>
      </c>
      <c r="F40" s="11" t="s">
        <v>4</v>
      </c>
      <c r="G40" s="13">
        <v>1</v>
      </c>
    </row>
    <row r="41" spans="1:7" x14ac:dyDescent="0.4">
      <c r="A41" s="8"/>
      <c r="B41" s="19" t="s">
        <v>26</v>
      </c>
      <c r="C41" s="10"/>
      <c r="D41" s="10"/>
      <c r="E41" s="10"/>
      <c r="F41" s="8"/>
      <c r="G41" s="5">
        <f>SUM(G38:G40)</f>
        <v>13</v>
      </c>
    </row>
    <row r="42" spans="1:7" x14ac:dyDescent="0.4">
      <c r="A42" s="20" t="s">
        <v>149</v>
      </c>
      <c r="B42" s="21"/>
      <c r="C42" s="22"/>
      <c r="D42" s="22"/>
      <c r="E42" s="22"/>
      <c r="F42" s="23"/>
      <c r="G42" s="24"/>
    </row>
    <row r="43" spans="1:7" x14ac:dyDescent="0.4">
      <c r="A43" s="8">
        <v>1</v>
      </c>
      <c r="B43" s="9" t="s">
        <v>22</v>
      </c>
      <c r="C43" s="10">
        <v>111225</v>
      </c>
      <c r="D43" s="10" t="s">
        <v>10</v>
      </c>
      <c r="E43" s="10" t="s">
        <v>16</v>
      </c>
      <c r="F43" s="11" t="s">
        <v>4</v>
      </c>
      <c r="G43" s="10">
        <v>1</v>
      </c>
    </row>
    <row r="44" spans="1:7" x14ac:dyDescent="0.4">
      <c r="A44" s="25" t="s">
        <v>46</v>
      </c>
      <c r="B44" s="12" t="s">
        <v>24</v>
      </c>
      <c r="C44" s="10">
        <v>242201</v>
      </c>
      <c r="D44" s="13" t="s">
        <v>10</v>
      </c>
      <c r="E44" s="13" t="s">
        <v>10</v>
      </c>
      <c r="F44" s="11" t="s">
        <v>4</v>
      </c>
      <c r="G44" s="13">
        <v>3</v>
      </c>
    </row>
    <row r="45" spans="1:7" x14ac:dyDescent="0.4">
      <c r="A45" s="26"/>
      <c r="B45" s="27" t="s">
        <v>20</v>
      </c>
      <c r="C45" s="28"/>
      <c r="D45" s="29"/>
      <c r="E45" s="29"/>
      <c r="F45" s="30"/>
      <c r="G45" s="29">
        <f>SUM(G43:G44)</f>
        <v>4</v>
      </c>
    </row>
    <row r="46" spans="1:7" x14ac:dyDescent="0.4">
      <c r="A46" s="20" t="s">
        <v>150</v>
      </c>
      <c r="B46" s="12"/>
      <c r="C46" s="10"/>
      <c r="D46" s="13"/>
      <c r="E46" s="13"/>
      <c r="F46" s="11"/>
      <c r="G46" s="13"/>
    </row>
    <row r="47" spans="1:7" x14ac:dyDescent="0.4">
      <c r="A47" s="25" t="s">
        <v>48</v>
      </c>
      <c r="B47" s="12" t="s">
        <v>24</v>
      </c>
      <c r="C47" s="10">
        <v>242201</v>
      </c>
      <c r="D47" s="13" t="s">
        <v>10</v>
      </c>
      <c r="E47" s="13" t="s">
        <v>10</v>
      </c>
      <c r="F47" s="11" t="s">
        <v>4</v>
      </c>
      <c r="G47" s="13">
        <v>2</v>
      </c>
    </row>
    <row r="48" spans="1:7" x14ac:dyDescent="0.4">
      <c r="A48" s="20"/>
      <c r="B48" s="27" t="s">
        <v>49</v>
      </c>
      <c r="C48" s="10"/>
      <c r="D48" s="13"/>
      <c r="E48" s="13"/>
      <c r="F48" s="11"/>
      <c r="G48" s="29">
        <f>SUM(G47:G47)</f>
        <v>2</v>
      </c>
    </row>
    <row r="49" spans="1:7" x14ac:dyDescent="0.4">
      <c r="A49" s="20" t="s">
        <v>151</v>
      </c>
      <c r="B49" s="31"/>
      <c r="C49" s="10"/>
      <c r="D49" s="13"/>
      <c r="E49" s="13"/>
      <c r="F49" s="11"/>
      <c r="G49" s="13"/>
    </row>
    <row r="50" spans="1:7" ht="48" customHeight="1" x14ac:dyDescent="0.4">
      <c r="A50" s="11" t="s">
        <v>50</v>
      </c>
      <c r="B50" s="12" t="s">
        <v>139</v>
      </c>
      <c r="C50" s="10">
        <v>712609</v>
      </c>
      <c r="D50" s="13" t="s">
        <v>38</v>
      </c>
      <c r="E50" s="11" t="s">
        <v>4</v>
      </c>
      <c r="F50" s="11" t="s">
        <v>58</v>
      </c>
      <c r="G50" s="13">
        <v>1</v>
      </c>
    </row>
    <row r="51" spans="1:7" ht="18.600000000000001" customHeight="1" x14ac:dyDescent="0.4">
      <c r="A51" s="11" t="s">
        <v>52</v>
      </c>
      <c r="B51" s="12" t="s">
        <v>53</v>
      </c>
      <c r="C51" s="10">
        <v>752201</v>
      </c>
      <c r="D51" s="13" t="s">
        <v>38</v>
      </c>
      <c r="E51" s="11" t="s">
        <v>4</v>
      </c>
      <c r="F51" s="11" t="s">
        <v>51</v>
      </c>
      <c r="G51" s="13">
        <v>1</v>
      </c>
    </row>
    <row r="52" spans="1:7" ht="32.4" x14ac:dyDescent="0.4">
      <c r="A52" s="11" t="s">
        <v>54</v>
      </c>
      <c r="B52" s="32" t="s">
        <v>55</v>
      </c>
      <c r="C52" s="10">
        <v>741307</v>
      </c>
      <c r="D52" s="13" t="s">
        <v>38</v>
      </c>
      <c r="E52" s="11" t="s">
        <v>4</v>
      </c>
      <c r="F52" s="11" t="s">
        <v>51</v>
      </c>
      <c r="G52" s="13">
        <v>1</v>
      </c>
    </row>
    <row r="53" spans="1:7" ht="32.4" x14ac:dyDescent="0.4">
      <c r="A53" s="11" t="s">
        <v>56</v>
      </c>
      <c r="B53" s="12" t="s">
        <v>57</v>
      </c>
      <c r="C53" s="10">
        <v>732213</v>
      </c>
      <c r="D53" s="13" t="s">
        <v>38</v>
      </c>
      <c r="E53" s="11" t="s">
        <v>4</v>
      </c>
      <c r="F53" s="11" t="s">
        <v>58</v>
      </c>
      <c r="G53" s="13">
        <v>1</v>
      </c>
    </row>
    <row r="54" spans="1:7" x14ac:dyDescent="0.4">
      <c r="A54" s="11" t="s">
        <v>47</v>
      </c>
      <c r="B54" s="12" t="s">
        <v>59</v>
      </c>
      <c r="C54" s="10">
        <v>962101</v>
      </c>
      <c r="D54" s="13" t="s">
        <v>38</v>
      </c>
      <c r="E54" s="11" t="s">
        <v>4</v>
      </c>
      <c r="F54" s="13" t="s">
        <v>4</v>
      </c>
      <c r="G54" s="13">
        <v>1</v>
      </c>
    </row>
    <row r="55" spans="1:7" x14ac:dyDescent="0.4">
      <c r="A55" s="11" t="s">
        <v>60</v>
      </c>
      <c r="B55" s="32" t="s">
        <v>61</v>
      </c>
      <c r="C55" s="10">
        <v>832201</v>
      </c>
      <c r="D55" s="13" t="s">
        <v>38</v>
      </c>
      <c r="E55" s="11" t="s">
        <v>4</v>
      </c>
      <c r="F55" s="11" t="s">
        <v>51</v>
      </c>
      <c r="G55" s="13">
        <v>8</v>
      </c>
    </row>
    <row r="56" spans="1:7" x14ac:dyDescent="0.4">
      <c r="A56" s="8" t="s">
        <v>62</v>
      </c>
      <c r="B56" s="32" t="s">
        <v>63</v>
      </c>
      <c r="C56" s="10">
        <v>911201</v>
      </c>
      <c r="D56" s="13" t="s">
        <v>38</v>
      </c>
      <c r="E56" s="11" t="s">
        <v>4</v>
      </c>
      <c r="F56" s="13" t="s">
        <v>4</v>
      </c>
      <c r="G56" s="13">
        <v>8</v>
      </c>
    </row>
    <row r="57" spans="1:7" x14ac:dyDescent="0.4">
      <c r="A57" s="8"/>
      <c r="B57" s="33" t="s">
        <v>49</v>
      </c>
      <c r="C57" s="10"/>
      <c r="D57" s="13"/>
      <c r="E57" s="13"/>
      <c r="F57" s="11"/>
      <c r="G57" s="29">
        <f>SUM(G50:G56)</f>
        <v>21</v>
      </c>
    </row>
    <row r="58" spans="1:7" x14ac:dyDescent="0.4">
      <c r="A58" s="8"/>
      <c r="B58" s="14" t="s">
        <v>26</v>
      </c>
      <c r="C58" s="10"/>
      <c r="D58" s="10"/>
      <c r="E58" s="10"/>
      <c r="F58" s="8"/>
      <c r="G58" s="34">
        <f>G57+G48+G45</f>
        <v>27</v>
      </c>
    </row>
    <row r="59" spans="1:7" x14ac:dyDescent="0.4">
      <c r="A59" s="35"/>
      <c r="B59" s="1" t="s">
        <v>64</v>
      </c>
      <c r="C59" s="36"/>
      <c r="D59" s="36"/>
      <c r="E59" s="36"/>
      <c r="F59" s="35"/>
      <c r="G59" s="37">
        <f>G58+G41+G36+G28+G22</f>
        <v>69</v>
      </c>
    </row>
    <row r="60" spans="1:7" x14ac:dyDescent="0.4">
      <c r="A60" s="38" t="s">
        <v>65</v>
      </c>
      <c r="C60" s="36"/>
      <c r="D60" s="36"/>
      <c r="E60" s="36"/>
      <c r="F60" s="35"/>
      <c r="G60" s="36"/>
    </row>
    <row r="61" spans="1:7" x14ac:dyDescent="0.4">
      <c r="A61" s="8">
        <v>1</v>
      </c>
      <c r="B61" s="9" t="s">
        <v>66</v>
      </c>
      <c r="C61" s="10">
        <v>111207</v>
      </c>
      <c r="D61" s="10" t="s">
        <v>10</v>
      </c>
      <c r="E61" s="10" t="s">
        <v>16</v>
      </c>
      <c r="F61" s="10" t="s">
        <v>4</v>
      </c>
      <c r="G61" s="10">
        <v>1</v>
      </c>
    </row>
    <row r="62" spans="1:7" x14ac:dyDescent="0.4">
      <c r="A62" s="9"/>
      <c r="B62" s="14" t="s">
        <v>20</v>
      </c>
      <c r="C62" s="10"/>
      <c r="D62" s="10"/>
      <c r="E62" s="10"/>
      <c r="F62" s="10"/>
      <c r="G62" s="5">
        <v>1</v>
      </c>
    </row>
    <row r="63" spans="1:7" x14ac:dyDescent="0.4">
      <c r="A63" s="20" t="s">
        <v>67</v>
      </c>
      <c r="B63" s="21"/>
      <c r="C63" s="22"/>
      <c r="D63" s="22"/>
      <c r="E63" s="22"/>
      <c r="F63" s="23"/>
      <c r="G63" s="24"/>
    </row>
    <row r="64" spans="1:7" x14ac:dyDescent="0.4">
      <c r="A64" s="8">
        <v>1</v>
      </c>
      <c r="B64" s="9" t="s">
        <v>22</v>
      </c>
      <c r="C64" s="10">
        <v>111225</v>
      </c>
      <c r="D64" s="10" t="s">
        <v>10</v>
      </c>
      <c r="E64" s="10" t="s">
        <v>16</v>
      </c>
      <c r="F64" s="10" t="s">
        <v>4</v>
      </c>
      <c r="G64" s="10">
        <v>1</v>
      </c>
    </row>
    <row r="65" spans="1:7" x14ac:dyDescent="0.4">
      <c r="A65" s="11" t="s">
        <v>28</v>
      </c>
      <c r="B65" s="12" t="s">
        <v>68</v>
      </c>
      <c r="C65" s="10">
        <v>261103</v>
      </c>
      <c r="D65" s="13" t="s">
        <v>10</v>
      </c>
      <c r="E65" s="13" t="s">
        <v>10</v>
      </c>
      <c r="F65" s="11" t="s">
        <v>4</v>
      </c>
      <c r="G65" s="13">
        <v>8</v>
      </c>
    </row>
    <row r="66" spans="1:7" x14ac:dyDescent="0.4">
      <c r="A66" s="11" t="s">
        <v>85</v>
      </c>
      <c r="B66" s="12" t="s">
        <v>68</v>
      </c>
      <c r="C66" s="10">
        <v>261103</v>
      </c>
      <c r="D66" s="13" t="s">
        <v>10</v>
      </c>
      <c r="E66" s="13" t="s">
        <v>30</v>
      </c>
      <c r="F66" s="11" t="s">
        <v>4</v>
      </c>
      <c r="G66" s="13">
        <v>4</v>
      </c>
    </row>
    <row r="67" spans="1:7" x14ac:dyDescent="0.4">
      <c r="A67" s="8" t="s">
        <v>89</v>
      </c>
      <c r="B67" s="9" t="s">
        <v>24</v>
      </c>
      <c r="C67" s="10">
        <v>242201</v>
      </c>
      <c r="D67" s="10" t="s">
        <v>10</v>
      </c>
      <c r="E67" s="10" t="s">
        <v>10</v>
      </c>
      <c r="F67" s="10" t="s">
        <v>4</v>
      </c>
      <c r="G67" s="10">
        <v>2</v>
      </c>
    </row>
    <row r="68" spans="1:7" x14ac:dyDescent="0.4">
      <c r="A68" s="8" t="s">
        <v>81</v>
      </c>
      <c r="B68" s="9" t="s">
        <v>24</v>
      </c>
      <c r="C68" s="10">
        <v>242201</v>
      </c>
      <c r="D68" s="10" t="s">
        <v>10</v>
      </c>
      <c r="E68" s="10" t="s">
        <v>30</v>
      </c>
      <c r="F68" s="10" t="s">
        <v>4</v>
      </c>
      <c r="G68" s="10">
        <v>1</v>
      </c>
    </row>
    <row r="69" spans="1:7" x14ac:dyDescent="0.4">
      <c r="A69" s="25"/>
      <c r="B69" s="19" t="s">
        <v>26</v>
      </c>
      <c r="C69" s="22"/>
      <c r="D69" s="22"/>
      <c r="E69" s="22"/>
      <c r="F69" s="23"/>
      <c r="G69" s="39">
        <f>SUM(G64:G68)</f>
        <v>16</v>
      </c>
    </row>
    <row r="70" spans="1:7" x14ac:dyDescent="0.4">
      <c r="A70" s="20" t="s">
        <v>152</v>
      </c>
      <c r="B70" s="40"/>
      <c r="C70" s="22"/>
      <c r="D70" s="41"/>
      <c r="E70" s="41"/>
      <c r="F70" s="23"/>
      <c r="G70" s="42"/>
    </row>
    <row r="71" spans="1:7" x14ac:dyDescent="0.4">
      <c r="A71" s="43" t="s">
        <v>50</v>
      </c>
      <c r="B71" s="44" t="s">
        <v>39</v>
      </c>
      <c r="C71" s="45">
        <v>111220</v>
      </c>
      <c r="D71" s="46" t="s">
        <v>10</v>
      </c>
      <c r="E71" s="46" t="s">
        <v>16</v>
      </c>
      <c r="F71" s="11" t="s">
        <v>4</v>
      </c>
      <c r="G71" s="46">
        <v>1</v>
      </c>
    </row>
    <row r="72" spans="1:7" x14ac:dyDescent="0.4">
      <c r="A72" s="8" t="s">
        <v>52</v>
      </c>
      <c r="B72" s="9" t="s">
        <v>68</v>
      </c>
      <c r="C72" s="47">
        <v>261103</v>
      </c>
      <c r="D72" s="10" t="s">
        <v>10</v>
      </c>
      <c r="E72" s="10" t="s">
        <v>30</v>
      </c>
      <c r="F72" s="11" t="s">
        <v>4</v>
      </c>
      <c r="G72" s="10">
        <v>1</v>
      </c>
    </row>
    <row r="73" spans="1:7" x14ac:dyDescent="0.4">
      <c r="A73" s="8" t="s">
        <v>142</v>
      </c>
      <c r="B73" s="9" t="s">
        <v>24</v>
      </c>
      <c r="C73" s="10">
        <v>242201</v>
      </c>
      <c r="D73" s="10" t="s">
        <v>10</v>
      </c>
      <c r="E73" s="10" t="s">
        <v>10</v>
      </c>
      <c r="F73" s="11" t="s">
        <v>4</v>
      </c>
      <c r="G73" s="10">
        <v>4</v>
      </c>
    </row>
    <row r="74" spans="1:7" x14ac:dyDescent="0.4">
      <c r="A74" s="8" t="s">
        <v>138</v>
      </c>
      <c r="B74" s="9" t="s">
        <v>24</v>
      </c>
      <c r="C74" s="10">
        <v>242201</v>
      </c>
      <c r="D74" s="10" t="s">
        <v>10</v>
      </c>
      <c r="E74" s="10" t="s">
        <v>153</v>
      </c>
      <c r="F74" s="11" t="s">
        <v>4</v>
      </c>
      <c r="G74" s="10">
        <v>1</v>
      </c>
    </row>
    <row r="75" spans="1:7" x14ac:dyDescent="0.4">
      <c r="A75" s="8" t="s">
        <v>40</v>
      </c>
      <c r="B75" s="9" t="s">
        <v>42</v>
      </c>
      <c r="C75" s="47">
        <v>242203</v>
      </c>
      <c r="D75" s="10" t="s">
        <v>10</v>
      </c>
      <c r="E75" s="11" t="s">
        <v>4</v>
      </c>
      <c r="F75" s="8" t="s">
        <v>11</v>
      </c>
      <c r="G75" s="10">
        <v>1</v>
      </c>
    </row>
    <row r="76" spans="1:7" x14ac:dyDescent="0.4">
      <c r="A76" s="8" t="s">
        <v>41</v>
      </c>
      <c r="B76" s="9" t="s">
        <v>33</v>
      </c>
      <c r="C76" s="10">
        <v>331309</v>
      </c>
      <c r="D76" s="10" t="s">
        <v>34</v>
      </c>
      <c r="E76" s="10" t="s">
        <v>10</v>
      </c>
      <c r="F76" s="11" t="s">
        <v>4</v>
      </c>
      <c r="G76" s="10">
        <v>1</v>
      </c>
    </row>
    <row r="77" spans="1:7" x14ac:dyDescent="0.4">
      <c r="A77" s="8" t="s">
        <v>72</v>
      </c>
      <c r="B77" s="9" t="s">
        <v>33</v>
      </c>
      <c r="C77" s="10">
        <v>331309</v>
      </c>
      <c r="D77" s="10" t="s">
        <v>34</v>
      </c>
      <c r="E77" s="10" t="s">
        <v>30</v>
      </c>
      <c r="F77" s="11" t="s">
        <v>4</v>
      </c>
      <c r="G77" s="10">
        <v>1</v>
      </c>
    </row>
    <row r="78" spans="1:7" x14ac:dyDescent="0.4">
      <c r="A78" s="48" t="s">
        <v>70</v>
      </c>
      <c r="B78" s="9" t="s">
        <v>33</v>
      </c>
      <c r="C78" s="10">
        <v>331309</v>
      </c>
      <c r="D78" s="10" t="s">
        <v>34</v>
      </c>
      <c r="E78" s="49"/>
      <c r="F78" s="50" t="s">
        <v>88</v>
      </c>
      <c r="G78" s="49">
        <v>2</v>
      </c>
    </row>
    <row r="79" spans="1:7" x14ac:dyDescent="0.4">
      <c r="A79" s="8" t="s">
        <v>141</v>
      </c>
      <c r="B79" s="9" t="s">
        <v>33</v>
      </c>
      <c r="C79" s="10">
        <v>331309</v>
      </c>
      <c r="D79" s="10" t="s">
        <v>34</v>
      </c>
      <c r="E79" s="10"/>
      <c r="F79" s="11" t="s">
        <v>51</v>
      </c>
      <c r="G79" s="10">
        <v>2</v>
      </c>
    </row>
    <row r="80" spans="1:7" x14ac:dyDescent="0.4">
      <c r="A80" s="35"/>
      <c r="B80" s="1" t="s">
        <v>155</v>
      </c>
      <c r="C80" s="36"/>
      <c r="D80" s="36"/>
      <c r="E80" s="36"/>
      <c r="F80" s="35"/>
      <c r="G80" s="3">
        <f>SUM(G71:G79)</f>
        <v>14</v>
      </c>
    </row>
    <row r="81" spans="1:7" x14ac:dyDescent="0.4">
      <c r="A81" s="20" t="s">
        <v>158</v>
      </c>
      <c r="B81" s="21"/>
      <c r="C81" s="22"/>
      <c r="D81" s="22"/>
      <c r="E81" s="22"/>
      <c r="F81" s="23"/>
      <c r="G81" s="24"/>
    </row>
    <row r="82" spans="1:7" x14ac:dyDescent="0.4">
      <c r="A82" s="8" t="s">
        <v>48</v>
      </c>
      <c r="B82" s="9" t="s">
        <v>24</v>
      </c>
      <c r="C82" s="10">
        <v>242201</v>
      </c>
      <c r="D82" s="10" t="s">
        <v>10</v>
      </c>
      <c r="E82" s="10" t="s">
        <v>10</v>
      </c>
      <c r="F82" s="10" t="s">
        <v>4</v>
      </c>
      <c r="G82" s="10">
        <v>2</v>
      </c>
    </row>
    <row r="83" spans="1:7" x14ac:dyDescent="0.4">
      <c r="A83" s="8" t="s">
        <v>54</v>
      </c>
      <c r="B83" s="12" t="s">
        <v>24</v>
      </c>
      <c r="C83" s="10">
        <v>242201</v>
      </c>
      <c r="D83" s="13" t="s">
        <v>10</v>
      </c>
      <c r="E83" s="13" t="s">
        <v>25</v>
      </c>
      <c r="F83" s="11" t="s">
        <v>4</v>
      </c>
      <c r="G83" s="13">
        <v>1</v>
      </c>
    </row>
    <row r="84" spans="1:7" x14ac:dyDescent="0.4">
      <c r="A84" s="8"/>
      <c r="B84" s="14" t="s">
        <v>49</v>
      </c>
      <c r="C84" s="10"/>
      <c r="D84" s="10"/>
      <c r="E84" s="10"/>
      <c r="F84" s="8"/>
      <c r="G84" s="5">
        <f>SUM(G82:G83)</f>
        <v>3</v>
      </c>
    </row>
    <row r="85" spans="1:7" x14ac:dyDescent="0.4">
      <c r="A85" s="20" t="s">
        <v>159</v>
      </c>
      <c r="B85" s="21"/>
      <c r="C85" s="22"/>
      <c r="D85" s="22"/>
      <c r="E85" s="22"/>
      <c r="F85" s="23"/>
      <c r="G85" s="24"/>
    </row>
    <row r="86" spans="1:7" x14ac:dyDescent="0.4">
      <c r="A86" s="8" t="s">
        <v>48</v>
      </c>
      <c r="B86" s="9" t="s">
        <v>24</v>
      </c>
      <c r="C86" s="10">
        <v>242201</v>
      </c>
      <c r="D86" s="10" t="s">
        <v>10</v>
      </c>
      <c r="E86" s="10" t="s">
        <v>10</v>
      </c>
      <c r="F86" s="10" t="s">
        <v>4</v>
      </c>
      <c r="G86" s="10">
        <v>2</v>
      </c>
    </row>
    <row r="87" spans="1:7" x14ac:dyDescent="0.4">
      <c r="A87" s="8"/>
      <c r="B87" s="14" t="s">
        <v>49</v>
      </c>
      <c r="C87" s="10"/>
      <c r="D87" s="10"/>
      <c r="E87" s="10"/>
      <c r="F87" s="8"/>
      <c r="G87" s="5">
        <f>SUM(G86)</f>
        <v>2</v>
      </c>
    </row>
    <row r="88" spans="1:7" x14ac:dyDescent="0.4">
      <c r="A88" s="35"/>
      <c r="B88" s="38" t="s">
        <v>44</v>
      </c>
      <c r="C88" s="36"/>
      <c r="D88" s="36"/>
      <c r="E88" s="36"/>
      <c r="F88" s="35"/>
      <c r="G88" s="3">
        <f>SUM(G87+G84+G80)</f>
        <v>19</v>
      </c>
    </row>
    <row r="89" spans="1:7" x14ac:dyDescent="0.4">
      <c r="A89" s="35"/>
      <c r="B89" s="38" t="s">
        <v>156</v>
      </c>
      <c r="C89" s="36"/>
      <c r="D89" s="36"/>
      <c r="E89" s="36"/>
      <c r="F89" s="35"/>
      <c r="G89" s="3">
        <f>SUM(G62+G69+G88)</f>
        <v>36</v>
      </c>
    </row>
    <row r="90" spans="1:7" x14ac:dyDescent="0.4">
      <c r="A90" s="38" t="s">
        <v>163</v>
      </c>
      <c r="C90" s="36"/>
      <c r="D90" s="36"/>
      <c r="E90" s="36"/>
      <c r="F90" s="35"/>
      <c r="G90" s="36"/>
    </row>
    <row r="91" spans="1:7" x14ac:dyDescent="0.4">
      <c r="A91" s="8">
        <v>1</v>
      </c>
      <c r="B91" s="9" t="s">
        <v>71</v>
      </c>
      <c r="C91" s="10">
        <v>122301</v>
      </c>
      <c r="D91" s="10" t="s">
        <v>10</v>
      </c>
      <c r="E91" s="10" t="s">
        <v>16</v>
      </c>
      <c r="F91" s="10" t="s">
        <v>4</v>
      </c>
      <c r="G91" s="10">
        <v>1</v>
      </c>
    </row>
    <row r="92" spans="1:7" x14ac:dyDescent="0.4">
      <c r="A92" s="9"/>
      <c r="B92" s="14" t="s">
        <v>20</v>
      </c>
      <c r="C92" s="10"/>
      <c r="D92" s="10"/>
      <c r="E92" s="10"/>
      <c r="F92" s="10"/>
      <c r="G92" s="5">
        <v>1</v>
      </c>
    </row>
    <row r="93" spans="1:7" x14ac:dyDescent="0.4">
      <c r="A93" s="20" t="s">
        <v>170</v>
      </c>
      <c r="B93" s="21"/>
      <c r="C93" s="22"/>
      <c r="D93" s="22"/>
      <c r="E93" s="22"/>
      <c r="F93" s="23"/>
      <c r="G93" s="24"/>
    </row>
    <row r="94" spans="1:7" x14ac:dyDescent="0.4">
      <c r="A94" s="8">
        <v>1</v>
      </c>
      <c r="B94" s="9" t="s">
        <v>22</v>
      </c>
      <c r="C94" s="10">
        <v>111225</v>
      </c>
      <c r="D94" s="10" t="s">
        <v>10</v>
      </c>
      <c r="E94" s="10" t="s">
        <v>16</v>
      </c>
      <c r="F94" s="10" t="s">
        <v>4</v>
      </c>
      <c r="G94" s="10">
        <v>1</v>
      </c>
    </row>
    <row r="95" spans="1:7" x14ac:dyDescent="0.4">
      <c r="A95" s="11" t="s">
        <v>23</v>
      </c>
      <c r="B95" s="12" t="s">
        <v>24</v>
      </c>
      <c r="C95" s="10">
        <v>242201</v>
      </c>
      <c r="D95" s="13" t="s">
        <v>10</v>
      </c>
      <c r="E95" s="13" t="s">
        <v>10</v>
      </c>
      <c r="F95" s="11" t="s">
        <v>4</v>
      </c>
      <c r="G95" s="13">
        <v>6</v>
      </c>
    </row>
    <row r="96" spans="1:7" x14ac:dyDescent="0.4">
      <c r="A96" s="11" t="s">
        <v>161</v>
      </c>
      <c r="B96" s="12" t="s">
        <v>24</v>
      </c>
      <c r="C96" s="10">
        <v>242201</v>
      </c>
      <c r="D96" s="13" t="s">
        <v>10</v>
      </c>
      <c r="E96" s="13" t="s">
        <v>30</v>
      </c>
      <c r="F96" s="11" t="s">
        <v>4</v>
      </c>
      <c r="G96" s="13">
        <v>3</v>
      </c>
    </row>
    <row r="97" spans="1:7" x14ac:dyDescent="0.4">
      <c r="A97" s="8"/>
      <c r="B97" s="51" t="s">
        <v>20</v>
      </c>
      <c r="C97" s="10"/>
      <c r="D97" s="10"/>
      <c r="E97" s="10"/>
      <c r="F97" s="8"/>
      <c r="G97" s="28">
        <f>SUM(G94:G96)</f>
        <v>10</v>
      </c>
    </row>
    <row r="98" spans="1:7" x14ac:dyDescent="0.4">
      <c r="A98" s="20" t="s">
        <v>164</v>
      </c>
      <c r="B98" s="21"/>
      <c r="C98" s="22"/>
      <c r="D98" s="22"/>
      <c r="E98" s="22"/>
      <c r="F98" s="23"/>
      <c r="G98" s="24"/>
    </row>
    <row r="99" spans="1:7" x14ac:dyDescent="0.4">
      <c r="A99" s="8" t="s">
        <v>87</v>
      </c>
      <c r="B99" s="9" t="s">
        <v>24</v>
      </c>
      <c r="C99" s="10">
        <v>242201</v>
      </c>
      <c r="D99" s="10" t="s">
        <v>10</v>
      </c>
      <c r="E99" s="10" t="s">
        <v>30</v>
      </c>
      <c r="F99" s="10" t="s">
        <v>4</v>
      </c>
      <c r="G99" s="10">
        <v>1</v>
      </c>
    </row>
    <row r="100" spans="1:7" x14ac:dyDescent="0.4">
      <c r="A100" s="8" t="s">
        <v>154</v>
      </c>
      <c r="B100" s="9" t="s">
        <v>24</v>
      </c>
      <c r="C100" s="10">
        <v>242201</v>
      </c>
      <c r="D100" s="10" t="s">
        <v>10</v>
      </c>
      <c r="E100" s="10" t="s">
        <v>25</v>
      </c>
      <c r="F100" s="10" t="s">
        <v>4</v>
      </c>
      <c r="G100" s="10">
        <v>2</v>
      </c>
    </row>
    <row r="101" spans="1:7" x14ac:dyDescent="0.4">
      <c r="A101" s="8"/>
      <c r="B101" s="51" t="s">
        <v>20</v>
      </c>
      <c r="C101" s="10"/>
      <c r="D101" s="10"/>
      <c r="E101" s="10"/>
      <c r="F101" s="8"/>
      <c r="G101" s="28">
        <v>3</v>
      </c>
    </row>
    <row r="102" spans="1:7" x14ac:dyDescent="0.4">
      <c r="A102" s="25"/>
      <c r="B102" s="19" t="s">
        <v>26</v>
      </c>
      <c r="C102" s="22"/>
      <c r="D102" s="22"/>
      <c r="E102" s="22"/>
      <c r="F102" s="23"/>
      <c r="G102" s="39">
        <f>G97+G101</f>
        <v>13</v>
      </c>
    </row>
    <row r="103" spans="1:7" x14ac:dyDescent="0.4">
      <c r="A103" s="20" t="s">
        <v>171</v>
      </c>
      <c r="B103" s="21"/>
      <c r="C103" s="22"/>
      <c r="D103" s="22"/>
      <c r="E103" s="22"/>
      <c r="F103" s="23"/>
      <c r="G103" s="24"/>
    </row>
    <row r="104" spans="1:7" x14ac:dyDescent="0.4">
      <c r="A104" s="8">
        <v>1</v>
      </c>
      <c r="B104" s="9" t="s">
        <v>22</v>
      </c>
      <c r="C104" s="10">
        <v>111225</v>
      </c>
      <c r="D104" s="10" t="s">
        <v>10</v>
      </c>
      <c r="E104" s="10" t="s">
        <v>16</v>
      </c>
      <c r="F104" s="10" t="s">
        <v>4</v>
      </c>
      <c r="G104" s="10">
        <v>1</v>
      </c>
    </row>
    <row r="105" spans="1:7" x14ac:dyDescent="0.4">
      <c r="A105" s="11" t="s">
        <v>23</v>
      </c>
      <c r="B105" s="12" t="s">
        <v>24</v>
      </c>
      <c r="C105" s="10">
        <v>242201</v>
      </c>
      <c r="D105" s="13" t="s">
        <v>10</v>
      </c>
      <c r="E105" s="13" t="s">
        <v>10</v>
      </c>
      <c r="F105" s="11" t="s">
        <v>4</v>
      </c>
      <c r="G105" s="13">
        <v>6</v>
      </c>
    </row>
    <row r="106" spans="1:7" x14ac:dyDescent="0.4">
      <c r="A106" s="11" t="s">
        <v>40</v>
      </c>
      <c r="B106" s="12" t="s">
        <v>24</v>
      </c>
      <c r="C106" s="10">
        <v>242201</v>
      </c>
      <c r="D106" s="13" t="s">
        <v>10</v>
      </c>
      <c r="E106" s="13" t="s">
        <v>30</v>
      </c>
      <c r="F106" s="11" t="s">
        <v>4</v>
      </c>
      <c r="G106" s="13">
        <v>1</v>
      </c>
    </row>
    <row r="107" spans="1:7" x14ac:dyDescent="0.4">
      <c r="A107" s="11" t="s">
        <v>41</v>
      </c>
      <c r="B107" s="12" t="s">
        <v>24</v>
      </c>
      <c r="C107" s="10">
        <v>242201</v>
      </c>
      <c r="D107" s="13" t="s">
        <v>10</v>
      </c>
      <c r="E107" s="13" t="s">
        <v>25</v>
      </c>
      <c r="F107" s="11" t="s">
        <v>4</v>
      </c>
      <c r="G107" s="13">
        <v>1</v>
      </c>
    </row>
    <row r="108" spans="1:7" x14ac:dyDescent="0.4">
      <c r="A108" s="52"/>
      <c r="B108" s="19" t="s">
        <v>26</v>
      </c>
      <c r="C108" s="22"/>
      <c r="D108" s="53"/>
      <c r="E108" s="53"/>
      <c r="F108" s="54"/>
      <c r="G108" s="53">
        <f>SUM(G104:G107)</f>
        <v>9</v>
      </c>
    </row>
    <row r="109" spans="1:7" x14ac:dyDescent="0.4">
      <c r="A109" s="89" t="s">
        <v>169</v>
      </c>
      <c r="B109" s="90"/>
      <c r="C109" s="90"/>
      <c r="D109" s="90"/>
      <c r="E109" s="90"/>
      <c r="F109" s="90"/>
      <c r="G109" s="90"/>
    </row>
    <row r="110" spans="1:7" x14ac:dyDescent="0.4">
      <c r="A110" s="11" t="s">
        <v>29</v>
      </c>
      <c r="B110" s="12" t="s">
        <v>24</v>
      </c>
      <c r="C110" s="10">
        <v>242201</v>
      </c>
      <c r="D110" s="13" t="s">
        <v>10</v>
      </c>
      <c r="E110" s="13" t="s">
        <v>10</v>
      </c>
      <c r="F110" s="11" t="s">
        <v>4</v>
      </c>
      <c r="G110" s="13">
        <v>3</v>
      </c>
    </row>
    <row r="111" spans="1:7" x14ac:dyDescent="0.4">
      <c r="A111" s="11"/>
      <c r="B111" s="32"/>
      <c r="C111" s="10"/>
      <c r="D111" s="13"/>
      <c r="E111" s="13"/>
      <c r="F111" s="11"/>
      <c r="G111" s="13"/>
    </row>
    <row r="112" spans="1:7" x14ac:dyDescent="0.4">
      <c r="A112" s="8"/>
      <c r="B112" s="19" t="s">
        <v>26</v>
      </c>
      <c r="C112" s="10"/>
      <c r="D112" s="10"/>
      <c r="E112" s="10"/>
      <c r="F112" s="8"/>
      <c r="G112" s="5">
        <f>SUM(G108+G110)</f>
        <v>12</v>
      </c>
    </row>
    <row r="113" spans="1:7" x14ac:dyDescent="0.4">
      <c r="A113" s="35"/>
      <c r="B113" s="1" t="s">
        <v>75</v>
      </c>
      <c r="C113" s="36"/>
      <c r="D113" s="36"/>
      <c r="E113" s="36"/>
      <c r="F113" s="35"/>
      <c r="G113" s="55">
        <f>G112+G102+G92</f>
        <v>26</v>
      </c>
    </row>
    <row r="114" spans="1:7" x14ac:dyDescent="0.4">
      <c r="A114" s="38" t="s">
        <v>76</v>
      </c>
      <c r="B114" s="56"/>
      <c r="C114" s="36"/>
      <c r="D114" s="36"/>
      <c r="E114" s="36"/>
      <c r="F114" s="35"/>
      <c r="G114" s="36"/>
    </row>
    <row r="115" spans="1:7" x14ac:dyDescent="0.4">
      <c r="A115" s="8">
        <v>1</v>
      </c>
      <c r="B115" s="9" t="s">
        <v>66</v>
      </c>
      <c r="C115" s="10">
        <v>111207</v>
      </c>
      <c r="D115" s="10" t="s">
        <v>10</v>
      </c>
      <c r="E115" s="10" t="s">
        <v>16</v>
      </c>
      <c r="F115" s="10" t="s">
        <v>4</v>
      </c>
      <c r="G115" s="10">
        <v>1</v>
      </c>
    </row>
    <row r="116" spans="1:7" x14ac:dyDescent="0.4">
      <c r="A116" s="9"/>
      <c r="B116" s="14" t="s">
        <v>20</v>
      </c>
      <c r="C116" s="10"/>
      <c r="D116" s="10"/>
      <c r="E116" s="10"/>
      <c r="F116" s="10"/>
      <c r="G116" s="5">
        <v>1</v>
      </c>
    </row>
    <row r="117" spans="1:7" x14ac:dyDescent="0.4">
      <c r="A117" s="20" t="s">
        <v>77</v>
      </c>
      <c r="B117" s="21"/>
      <c r="C117" s="22"/>
      <c r="D117" s="22"/>
      <c r="E117" s="22"/>
      <c r="F117" s="23"/>
      <c r="G117" s="24"/>
    </row>
    <row r="118" spans="1:7" x14ac:dyDescent="0.4">
      <c r="A118" s="8">
        <v>1</v>
      </c>
      <c r="B118" s="9" t="s">
        <v>22</v>
      </c>
      <c r="C118" s="10">
        <v>111225</v>
      </c>
      <c r="D118" s="10" t="s">
        <v>10</v>
      </c>
      <c r="E118" s="10" t="s">
        <v>16</v>
      </c>
      <c r="F118" s="10" t="s">
        <v>4</v>
      </c>
      <c r="G118" s="10">
        <v>1</v>
      </c>
    </row>
    <row r="119" spans="1:7" x14ac:dyDescent="0.4">
      <c r="A119" s="11" t="s">
        <v>23</v>
      </c>
      <c r="B119" s="12" t="s">
        <v>24</v>
      </c>
      <c r="C119" s="10">
        <v>242201</v>
      </c>
      <c r="D119" s="13" t="s">
        <v>10</v>
      </c>
      <c r="E119" s="13" t="s">
        <v>10</v>
      </c>
      <c r="F119" s="11" t="s">
        <v>4</v>
      </c>
      <c r="G119" s="13">
        <v>6</v>
      </c>
    </row>
    <row r="120" spans="1:7" x14ac:dyDescent="0.4">
      <c r="A120" s="11" t="s">
        <v>73</v>
      </c>
      <c r="B120" s="12" t="s">
        <v>78</v>
      </c>
      <c r="C120" s="10">
        <v>242201</v>
      </c>
      <c r="D120" s="13" t="s">
        <v>10</v>
      </c>
      <c r="E120" s="13" t="s">
        <v>10</v>
      </c>
      <c r="F120" s="11" t="s">
        <v>4</v>
      </c>
      <c r="G120" s="13">
        <v>4</v>
      </c>
    </row>
    <row r="121" spans="1:7" x14ac:dyDescent="0.4">
      <c r="A121" s="11" t="s">
        <v>79</v>
      </c>
      <c r="B121" s="12" t="s">
        <v>78</v>
      </c>
      <c r="C121" s="10">
        <v>242201</v>
      </c>
      <c r="D121" s="13" t="s">
        <v>10</v>
      </c>
      <c r="E121" s="13" t="s">
        <v>30</v>
      </c>
      <c r="F121" s="11" t="s">
        <v>4</v>
      </c>
      <c r="G121" s="13">
        <v>1</v>
      </c>
    </row>
    <row r="122" spans="1:7" x14ac:dyDescent="0.4">
      <c r="A122" s="11" t="s">
        <v>80</v>
      </c>
      <c r="B122" s="12" t="s">
        <v>78</v>
      </c>
      <c r="C122" s="10">
        <v>242201</v>
      </c>
      <c r="D122" s="13" t="s">
        <v>10</v>
      </c>
      <c r="E122" s="13" t="s">
        <v>25</v>
      </c>
      <c r="F122" s="11" t="s">
        <v>4</v>
      </c>
      <c r="G122" s="13">
        <v>3</v>
      </c>
    </row>
    <row r="123" spans="1:7" x14ac:dyDescent="0.4">
      <c r="A123" s="11" t="s">
        <v>81</v>
      </c>
      <c r="B123" s="12" t="s">
        <v>68</v>
      </c>
      <c r="C123" s="10">
        <v>261103</v>
      </c>
      <c r="D123" s="13" t="s">
        <v>10</v>
      </c>
      <c r="E123" s="13" t="s">
        <v>10</v>
      </c>
      <c r="F123" s="11" t="s">
        <v>4</v>
      </c>
      <c r="G123" s="13">
        <v>1</v>
      </c>
    </row>
    <row r="124" spans="1:7" x14ac:dyDescent="0.4">
      <c r="A124" s="8"/>
      <c r="B124" s="51" t="s">
        <v>20</v>
      </c>
      <c r="C124" s="10"/>
      <c r="D124" s="10"/>
      <c r="E124" s="10"/>
      <c r="F124" s="8"/>
      <c r="G124" s="28">
        <f>SUM(G118:G123)</f>
        <v>16</v>
      </c>
    </row>
    <row r="125" spans="1:7" x14ac:dyDescent="0.4">
      <c r="A125" s="20" t="s">
        <v>82</v>
      </c>
      <c r="B125" s="21"/>
      <c r="C125" s="22"/>
      <c r="D125" s="22"/>
      <c r="E125" s="22"/>
      <c r="F125" s="23"/>
      <c r="G125" s="24"/>
    </row>
    <row r="126" spans="1:7" x14ac:dyDescent="0.4">
      <c r="A126" s="25" t="s">
        <v>83</v>
      </c>
      <c r="B126" s="9" t="s">
        <v>24</v>
      </c>
      <c r="C126" s="10">
        <v>242201</v>
      </c>
      <c r="D126" s="10" t="s">
        <v>10</v>
      </c>
      <c r="E126" s="10" t="s">
        <v>10</v>
      </c>
      <c r="F126" s="10" t="s">
        <v>4</v>
      </c>
      <c r="G126" s="10">
        <v>2</v>
      </c>
    </row>
    <row r="127" spans="1:7" x14ac:dyDescent="0.4">
      <c r="A127" s="8"/>
      <c r="B127" s="51" t="s">
        <v>20</v>
      </c>
      <c r="C127" s="10"/>
      <c r="D127" s="10"/>
      <c r="E127" s="10"/>
      <c r="F127" s="8"/>
      <c r="G127" s="28">
        <f>SUM(G126:G126)</f>
        <v>2</v>
      </c>
    </row>
    <row r="128" spans="1:7" x14ac:dyDescent="0.4">
      <c r="A128" s="25"/>
      <c r="B128" s="19" t="s">
        <v>26</v>
      </c>
      <c r="C128" s="22"/>
      <c r="D128" s="22"/>
      <c r="E128" s="22"/>
      <c r="F128" s="23"/>
      <c r="G128" s="39">
        <f>G124+G127</f>
        <v>18</v>
      </c>
    </row>
    <row r="129" spans="1:7" x14ac:dyDescent="0.4">
      <c r="A129" s="20" t="s">
        <v>84</v>
      </c>
      <c r="B129" s="21"/>
      <c r="C129" s="22"/>
      <c r="D129" s="22"/>
      <c r="E129" s="22"/>
      <c r="F129" s="23"/>
      <c r="G129" s="24"/>
    </row>
    <row r="130" spans="1:7" x14ac:dyDescent="0.4">
      <c r="A130" s="8">
        <v>1</v>
      </c>
      <c r="B130" s="9" t="s">
        <v>22</v>
      </c>
      <c r="C130" s="10">
        <v>111225</v>
      </c>
      <c r="D130" s="10" t="s">
        <v>10</v>
      </c>
      <c r="E130" s="10" t="s">
        <v>16</v>
      </c>
      <c r="F130" s="10" t="s">
        <v>4</v>
      </c>
      <c r="G130" s="10">
        <v>1</v>
      </c>
    </row>
    <row r="131" spans="1:7" x14ac:dyDescent="0.4">
      <c r="A131" s="11" t="s">
        <v>28</v>
      </c>
      <c r="B131" s="12" t="s">
        <v>24</v>
      </c>
      <c r="C131" s="10">
        <v>242201</v>
      </c>
      <c r="D131" s="13" t="s">
        <v>10</v>
      </c>
      <c r="E131" s="13" t="s">
        <v>10</v>
      </c>
      <c r="F131" s="11" t="s">
        <v>4</v>
      </c>
      <c r="G131" s="13">
        <v>8</v>
      </c>
    </row>
    <row r="132" spans="1:7" x14ac:dyDescent="0.4">
      <c r="A132" s="11" t="s">
        <v>85</v>
      </c>
      <c r="B132" s="12" t="s">
        <v>24</v>
      </c>
      <c r="C132" s="10">
        <v>242201</v>
      </c>
      <c r="D132" s="13" t="s">
        <v>10</v>
      </c>
      <c r="E132" s="13" t="s">
        <v>30</v>
      </c>
      <c r="F132" s="11" t="s">
        <v>4</v>
      </c>
      <c r="G132" s="13">
        <v>4</v>
      </c>
    </row>
    <row r="133" spans="1:7" x14ac:dyDescent="0.4">
      <c r="A133" s="11" t="s">
        <v>32</v>
      </c>
      <c r="B133" s="12" t="s">
        <v>68</v>
      </c>
      <c r="C133" s="10">
        <v>261103</v>
      </c>
      <c r="D133" s="13" t="s">
        <v>10</v>
      </c>
      <c r="E133" s="13" t="s">
        <v>30</v>
      </c>
      <c r="F133" s="11" t="s">
        <v>4</v>
      </c>
      <c r="G133" s="13">
        <v>1</v>
      </c>
    </row>
    <row r="134" spans="1:7" x14ac:dyDescent="0.4">
      <c r="A134" s="8"/>
      <c r="B134" s="14" t="s">
        <v>26</v>
      </c>
      <c r="C134" s="10"/>
      <c r="D134" s="10"/>
      <c r="E134" s="10"/>
      <c r="F134" s="8"/>
      <c r="G134" s="5">
        <f>SUM(G130:G133)</f>
        <v>14</v>
      </c>
    </row>
    <row r="135" spans="1:7" x14ac:dyDescent="0.4">
      <c r="A135" s="35"/>
      <c r="B135" s="1" t="s">
        <v>86</v>
      </c>
      <c r="C135" s="36"/>
      <c r="D135" s="36"/>
      <c r="E135" s="36"/>
      <c r="F135" s="35"/>
      <c r="G135" s="3">
        <f>G116+G128+G134</f>
        <v>33</v>
      </c>
    </row>
    <row r="136" spans="1:7" x14ac:dyDescent="0.4">
      <c r="A136" s="38" t="s">
        <v>160</v>
      </c>
      <c r="C136" s="36"/>
      <c r="D136" s="36"/>
      <c r="E136" s="36"/>
      <c r="F136" s="35"/>
      <c r="G136" s="3"/>
    </row>
    <row r="137" spans="1:7" x14ac:dyDescent="0.4">
      <c r="A137" s="8" t="s">
        <v>50</v>
      </c>
      <c r="B137" s="9" t="s">
        <v>66</v>
      </c>
      <c r="C137" s="10">
        <v>111207</v>
      </c>
      <c r="D137" s="10" t="s">
        <v>10</v>
      </c>
      <c r="E137" s="10" t="s">
        <v>16</v>
      </c>
      <c r="F137" s="11" t="s">
        <v>4</v>
      </c>
      <c r="G137" s="10">
        <v>1</v>
      </c>
    </row>
    <row r="138" spans="1:7" x14ac:dyDescent="0.4">
      <c r="A138" s="48"/>
      <c r="B138" s="57" t="s">
        <v>20</v>
      </c>
      <c r="C138" s="49"/>
      <c r="D138" s="49"/>
      <c r="E138" s="49"/>
      <c r="F138" s="48"/>
      <c r="G138" s="34">
        <v>1</v>
      </c>
    </row>
    <row r="139" spans="1:7" x14ac:dyDescent="0.4">
      <c r="A139" s="20" t="s">
        <v>162</v>
      </c>
      <c r="B139" s="40"/>
      <c r="C139" s="21"/>
      <c r="D139" s="21"/>
      <c r="E139" s="21"/>
      <c r="F139" s="21"/>
      <c r="G139" s="58"/>
    </row>
    <row r="140" spans="1:7" x14ac:dyDescent="0.4">
      <c r="A140" s="43" t="s">
        <v>50</v>
      </c>
      <c r="B140" s="44" t="s">
        <v>22</v>
      </c>
      <c r="C140" s="46">
        <v>111225</v>
      </c>
      <c r="D140" s="46" t="s">
        <v>10</v>
      </c>
      <c r="E140" s="46" t="s">
        <v>16</v>
      </c>
      <c r="F140" s="11" t="s">
        <v>4</v>
      </c>
      <c r="G140" s="46">
        <v>1</v>
      </c>
    </row>
    <row r="141" spans="1:7" x14ac:dyDescent="0.4">
      <c r="A141" s="8" t="s">
        <v>28</v>
      </c>
      <c r="B141" s="9" t="s">
        <v>24</v>
      </c>
      <c r="C141" s="10">
        <v>242201</v>
      </c>
      <c r="D141" s="10" t="s">
        <v>10</v>
      </c>
      <c r="E141" s="10" t="s">
        <v>10</v>
      </c>
      <c r="F141" s="11" t="s">
        <v>4</v>
      </c>
      <c r="G141" s="10">
        <v>8</v>
      </c>
    </row>
    <row r="142" spans="1:7" x14ac:dyDescent="0.4">
      <c r="A142" s="8" t="s">
        <v>72</v>
      </c>
      <c r="B142" s="9" t="s">
        <v>24</v>
      </c>
      <c r="C142" s="10">
        <v>242201</v>
      </c>
      <c r="D142" s="10" t="s">
        <v>10</v>
      </c>
      <c r="E142" s="10" t="s">
        <v>25</v>
      </c>
      <c r="F142" s="11" t="s">
        <v>4</v>
      </c>
      <c r="G142" s="10">
        <v>1</v>
      </c>
    </row>
    <row r="143" spans="1:7" x14ac:dyDescent="0.4">
      <c r="A143" s="8" t="s">
        <v>87</v>
      </c>
      <c r="B143" s="9" t="s">
        <v>42</v>
      </c>
      <c r="C143" s="10">
        <v>242203</v>
      </c>
      <c r="D143" s="10" t="s">
        <v>10</v>
      </c>
      <c r="E143" s="11" t="s">
        <v>4</v>
      </c>
      <c r="F143" s="8" t="s">
        <v>43</v>
      </c>
      <c r="G143" s="10">
        <v>1</v>
      </c>
    </row>
    <row r="144" spans="1:7" x14ac:dyDescent="0.4">
      <c r="A144" s="8" t="s">
        <v>79</v>
      </c>
      <c r="B144" s="21" t="s">
        <v>90</v>
      </c>
      <c r="C144" s="17">
        <v>214202</v>
      </c>
      <c r="D144" s="10" t="s">
        <v>91</v>
      </c>
      <c r="E144" s="11" t="s">
        <v>4</v>
      </c>
      <c r="F144" s="8" t="s">
        <v>43</v>
      </c>
      <c r="G144" s="10">
        <v>1</v>
      </c>
    </row>
    <row r="145" spans="1:7" x14ac:dyDescent="0.4">
      <c r="A145" s="8" t="s">
        <v>141</v>
      </c>
      <c r="B145" s="21" t="s">
        <v>33</v>
      </c>
      <c r="C145" s="10">
        <v>331309</v>
      </c>
      <c r="D145" s="10" t="s">
        <v>34</v>
      </c>
      <c r="E145" s="11" t="s">
        <v>4</v>
      </c>
      <c r="F145" s="8" t="s">
        <v>88</v>
      </c>
      <c r="G145" s="10">
        <v>2</v>
      </c>
    </row>
    <row r="146" spans="1:7" ht="32.4" x14ac:dyDescent="0.4">
      <c r="A146" s="8" t="s">
        <v>36</v>
      </c>
      <c r="B146" s="12" t="s">
        <v>179</v>
      </c>
      <c r="C146" s="10">
        <v>723302</v>
      </c>
      <c r="D146" s="10" t="s">
        <v>38</v>
      </c>
      <c r="E146" s="11" t="s">
        <v>4</v>
      </c>
      <c r="F146" s="8" t="s">
        <v>51</v>
      </c>
      <c r="G146" s="10">
        <v>1</v>
      </c>
    </row>
    <row r="147" spans="1:7" ht="32.4" x14ac:dyDescent="0.4">
      <c r="A147" s="8" t="s">
        <v>81</v>
      </c>
      <c r="B147" s="12" t="s">
        <v>180</v>
      </c>
      <c r="C147" s="10">
        <v>721410</v>
      </c>
      <c r="D147" s="10" t="s">
        <v>38</v>
      </c>
      <c r="E147" s="11" t="s">
        <v>4</v>
      </c>
      <c r="F147" s="8" t="s">
        <v>51</v>
      </c>
      <c r="G147" s="10">
        <v>1</v>
      </c>
    </row>
    <row r="148" spans="1:7" ht="32.4" x14ac:dyDescent="0.4">
      <c r="A148" s="8" t="s">
        <v>92</v>
      </c>
      <c r="B148" s="12" t="s">
        <v>180</v>
      </c>
      <c r="C148" s="10">
        <v>721410</v>
      </c>
      <c r="D148" s="10" t="s">
        <v>38</v>
      </c>
      <c r="E148" s="11" t="s">
        <v>4</v>
      </c>
      <c r="F148" s="8" t="s">
        <v>93</v>
      </c>
      <c r="G148" s="10">
        <v>1</v>
      </c>
    </row>
    <row r="149" spans="1:7" ht="32.4" x14ac:dyDescent="0.4">
      <c r="A149" s="8" t="s">
        <v>94</v>
      </c>
      <c r="B149" s="12" t="s">
        <v>180</v>
      </c>
      <c r="C149" s="10">
        <v>721410</v>
      </c>
      <c r="D149" s="10" t="s">
        <v>38</v>
      </c>
      <c r="E149" s="11" t="s">
        <v>4</v>
      </c>
      <c r="F149" s="8" t="s">
        <v>95</v>
      </c>
      <c r="G149" s="10">
        <v>1</v>
      </c>
    </row>
    <row r="150" spans="1:7" ht="32.4" x14ac:dyDescent="0.4">
      <c r="A150" s="8" t="s">
        <v>96</v>
      </c>
      <c r="B150" s="12" t="s">
        <v>181</v>
      </c>
      <c r="C150" s="10">
        <v>742214</v>
      </c>
      <c r="D150" s="10" t="s">
        <v>38</v>
      </c>
      <c r="E150" s="11" t="s">
        <v>4</v>
      </c>
      <c r="F150" s="8" t="s">
        <v>93</v>
      </c>
      <c r="G150" s="10">
        <v>1</v>
      </c>
    </row>
    <row r="151" spans="1:7" ht="34.799999999999997" customHeight="1" x14ac:dyDescent="0.4">
      <c r="A151" s="8" t="s">
        <v>97</v>
      </c>
      <c r="B151" s="12" t="s">
        <v>98</v>
      </c>
      <c r="C151" s="10">
        <v>721242</v>
      </c>
      <c r="D151" s="10" t="s">
        <v>38</v>
      </c>
      <c r="E151" s="11" t="s">
        <v>4</v>
      </c>
      <c r="F151" s="8" t="s">
        <v>95</v>
      </c>
      <c r="G151" s="10">
        <v>1</v>
      </c>
    </row>
    <row r="152" spans="1:7" ht="32.4" x14ac:dyDescent="0.4">
      <c r="A152" s="8" t="s">
        <v>99</v>
      </c>
      <c r="B152" s="12" t="s">
        <v>100</v>
      </c>
      <c r="C152" s="10">
        <v>711203</v>
      </c>
      <c r="D152" s="10" t="s">
        <v>38</v>
      </c>
      <c r="E152" s="11" t="s">
        <v>4</v>
      </c>
      <c r="F152" s="8" t="s">
        <v>95</v>
      </c>
      <c r="G152" s="10">
        <v>1</v>
      </c>
    </row>
    <row r="153" spans="1:7" ht="49.2" customHeight="1" x14ac:dyDescent="0.4">
      <c r="A153" s="8" t="s">
        <v>146</v>
      </c>
      <c r="B153" s="12" t="s">
        <v>147</v>
      </c>
      <c r="C153" s="10">
        <v>711924</v>
      </c>
      <c r="D153" s="10" t="s">
        <v>38</v>
      </c>
      <c r="E153" s="11" t="s">
        <v>4</v>
      </c>
      <c r="F153" s="8" t="s">
        <v>95</v>
      </c>
      <c r="G153" s="10">
        <v>1</v>
      </c>
    </row>
    <row r="154" spans="1:7" x14ac:dyDescent="0.4">
      <c r="A154" s="8" t="s">
        <v>176</v>
      </c>
      <c r="B154" s="9" t="s">
        <v>101</v>
      </c>
      <c r="C154" s="10">
        <v>931203</v>
      </c>
      <c r="D154" s="10" t="s">
        <v>38</v>
      </c>
      <c r="E154" s="11" t="s">
        <v>4</v>
      </c>
      <c r="F154" s="8" t="s">
        <v>51</v>
      </c>
      <c r="G154" s="10">
        <v>1</v>
      </c>
    </row>
    <row r="155" spans="1:7" x14ac:dyDescent="0.4">
      <c r="A155" s="8" t="s">
        <v>177</v>
      </c>
      <c r="B155" s="9" t="s">
        <v>102</v>
      </c>
      <c r="C155" s="10">
        <v>832201</v>
      </c>
      <c r="D155" s="10" t="s">
        <v>38</v>
      </c>
      <c r="E155" s="11" t="s">
        <v>4</v>
      </c>
      <c r="F155" s="8" t="s">
        <v>51</v>
      </c>
      <c r="G155" s="10">
        <v>7</v>
      </c>
    </row>
    <row r="156" spans="1:7" x14ac:dyDescent="0.4">
      <c r="A156" s="48"/>
      <c r="B156" s="59" t="s">
        <v>26</v>
      </c>
      <c r="C156" s="49"/>
      <c r="D156" s="49"/>
      <c r="E156" s="49"/>
      <c r="F156" s="48"/>
      <c r="G156" s="34">
        <f>SUM(G140:G155)</f>
        <v>30</v>
      </c>
    </row>
    <row r="157" spans="1:7" x14ac:dyDescent="0.4">
      <c r="A157" s="20" t="s">
        <v>172</v>
      </c>
      <c r="B157" s="40"/>
      <c r="C157" s="22"/>
      <c r="D157" s="22"/>
      <c r="E157" s="22"/>
      <c r="F157" s="23"/>
      <c r="G157" s="39"/>
    </row>
    <row r="158" spans="1:7" x14ac:dyDescent="0.4">
      <c r="A158" s="60" t="s">
        <v>103</v>
      </c>
      <c r="B158" s="44" t="s">
        <v>22</v>
      </c>
      <c r="C158" s="46">
        <v>111225</v>
      </c>
      <c r="D158" s="46" t="s">
        <v>10</v>
      </c>
      <c r="E158" s="46" t="s">
        <v>16</v>
      </c>
      <c r="F158" s="11" t="s">
        <v>4</v>
      </c>
      <c r="G158" s="46">
        <v>1</v>
      </c>
    </row>
    <row r="159" spans="1:7" x14ac:dyDescent="0.4">
      <c r="A159" s="8" t="s">
        <v>140</v>
      </c>
      <c r="B159" s="9" t="s">
        <v>24</v>
      </c>
      <c r="C159" s="10">
        <v>242201</v>
      </c>
      <c r="D159" s="10" t="s">
        <v>10</v>
      </c>
      <c r="E159" s="10" t="s">
        <v>10</v>
      </c>
      <c r="F159" s="11" t="s">
        <v>4</v>
      </c>
      <c r="G159" s="10">
        <v>9</v>
      </c>
    </row>
    <row r="160" spans="1:7" x14ac:dyDescent="0.4">
      <c r="A160" s="8" t="s">
        <v>70</v>
      </c>
      <c r="B160" s="9" t="s">
        <v>24</v>
      </c>
      <c r="C160" s="10">
        <v>242201</v>
      </c>
      <c r="D160" s="10" t="s">
        <v>10</v>
      </c>
      <c r="E160" s="10" t="s">
        <v>30</v>
      </c>
      <c r="F160" s="11" t="s">
        <v>4</v>
      </c>
      <c r="G160" s="10">
        <v>2</v>
      </c>
    </row>
    <row r="161" spans="1:7" x14ac:dyDescent="0.4">
      <c r="A161" s="8" t="s">
        <v>31</v>
      </c>
      <c r="B161" s="9" t="s">
        <v>104</v>
      </c>
      <c r="C161" s="10">
        <v>242204</v>
      </c>
      <c r="D161" s="10" t="s">
        <v>91</v>
      </c>
      <c r="E161" s="10" t="s">
        <v>10</v>
      </c>
      <c r="F161" s="11" t="s">
        <v>4</v>
      </c>
      <c r="G161" s="10">
        <v>1</v>
      </c>
    </row>
    <row r="162" spans="1:7" x14ac:dyDescent="0.4">
      <c r="A162" s="48"/>
      <c r="B162" s="59" t="s">
        <v>26</v>
      </c>
      <c r="C162" s="49"/>
      <c r="D162" s="49"/>
      <c r="E162" s="49"/>
      <c r="F162" s="48"/>
      <c r="G162" s="5">
        <f>SUM(G158:G161)</f>
        <v>13</v>
      </c>
    </row>
    <row r="163" spans="1:7" x14ac:dyDescent="0.4">
      <c r="A163" s="20" t="s">
        <v>165</v>
      </c>
      <c r="B163" s="40"/>
      <c r="C163" s="22"/>
      <c r="D163" s="22"/>
      <c r="E163" s="22"/>
      <c r="F163" s="23"/>
      <c r="G163" s="42"/>
    </row>
    <row r="164" spans="1:7" x14ac:dyDescent="0.4">
      <c r="A164" s="43" t="s">
        <v>50</v>
      </c>
      <c r="B164" s="61" t="s">
        <v>22</v>
      </c>
      <c r="C164" s="46">
        <v>111225</v>
      </c>
      <c r="D164" s="46" t="s">
        <v>10</v>
      </c>
      <c r="E164" s="46" t="s">
        <v>16</v>
      </c>
      <c r="F164" s="11" t="s">
        <v>4</v>
      </c>
      <c r="G164" s="46">
        <v>1</v>
      </c>
    </row>
    <row r="165" spans="1:7" x14ac:dyDescent="0.4">
      <c r="A165" s="8" t="s">
        <v>5</v>
      </c>
      <c r="B165" s="9" t="s">
        <v>24</v>
      </c>
      <c r="C165" s="10">
        <v>242201</v>
      </c>
      <c r="D165" s="10" t="s">
        <v>10</v>
      </c>
      <c r="E165" s="10" t="s">
        <v>10</v>
      </c>
      <c r="F165" s="11" t="s">
        <v>4</v>
      </c>
      <c r="G165" s="10">
        <v>2</v>
      </c>
    </row>
    <row r="166" spans="1:7" x14ac:dyDescent="0.4">
      <c r="A166" s="48" t="s">
        <v>74</v>
      </c>
      <c r="B166" s="9" t="s">
        <v>24</v>
      </c>
      <c r="C166" s="10">
        <v>242201</v>
      </c>
      <c r="D166" s="10" t="s">
        <v>10</v>
      </c>
      <c r="E166" s="10" t="s">
        <v>30</v>
      </c>
      <c r="F166" s="11" t="s">
        <v>4</v>
      </c>
      <c r="G166" s="49">
        <v>2</v>
      </c>
    </row>
    <row r="167" spans="1:7" x14ac:dyDescent="0.4">
      <c r="A167" s="8" t="s">
        <v>105</v>
      </c>
      <c r="B167" s="9" t="s">
        <v>104</v>
      </c>
      <c r="C167" s="10">
        <v>242204</v>
      </c>
      <c r="D167" s="10" t="s">
        <v>91</v>
      </c>
      <c r="E167" s="10" t="s">
        <v>10</v>
      </c>
      <c r="F167" s="11" t="s">
        <v>4</v>
      </c>
      <c r="G167" s="10">
        <v>1</v>
      </c>
    </row>
    <row r="168" spans="1:7" x14ac:dyDescent="0.4">
      <c r="A168" s="8" t="s">
        <v>69</v>
      </c>
      <c r="B168" s="9" t="s">
        <v>61</v>
      </c>
      <c r="C168" s="10">
        <v>832201</v>
      </c>
      <c r="D168" s="10" t="s">
        <v>38</v>
      </c>
      <c r="E168" s="11" t="s">
        <v>4</v>
      </c>
      <c r="F168" s="8" t="s">
        <v>51</v>
      </c>
      <c r="G168" s="10">
        <v>4</v>
      </c>
    </row>
    <row r="169" spans="1:7" ht="32.4" x14ac:dyDescent="0.4">
      <c r="A169" s="8" t="s">
        <v>70</v>
      </c>
      <c r="B169" s="78" t="s">
        <v>180</v>
      </c>
      <c r="C169" s="10">
        <v>721410</v>
      </c>
      <c r="D169" s="10" t="s">
        <v>38</v>
      </c>
      <c r="E169" s="11" t="s">
        <v>4</v>
      </c>
      <c r="F169" s="8" t="s">
        <v>51</v>
      </c>
      <c r="G169" s="10">
        <v>2</v>
      </c>
    </row>
    <row r="170" spans="1:7" ht="32.4" x14ac:dyDescent="0.4">
      <c r="A170" s="8" t="s">
        <v>31</v>
      </c>
      <c r="B170" s="12" t="s">
        <v>179</v>
      </c>
      <c r="C170" s="10">
        <v>723302</v>
      </c>
      <c r="D170" s="10" t="s">
        <v>38</v>
      </c>
      <c r="E170" s="11" t="s">
        <v>4</v>
      </c>
      <c r="F170" s="8" t="s">
        <v>51</v>
      </c>
      <c r="G170" s="10">
        <v>1</v>
      </c>
    </row>
    <row r="171" spans="1:7" x14ac:dyDescent="0.4">
      <c r="A171" s="8"/>
      <c r="B171" s="7" t="s">
        <v>26</v>
      </c>
      <c r="C171" s="10"/>
      <c r="D171" s="10"/>
      <c r="E171" s="10"/>
      <c r="F171" s="8"/>
      <c r="G171" s="5">
        <f>SUM(G164:G170)</f>
        <v>13</v>
      </c>
    </row>
    <row r="172" spans="1:7" ht="30.6" customHeight="1" x14ac:dyDescent="0.4">
      <c r="A172" s="35"/>
      <c r="B172" s="79" t="s">
        <v>106</v>
      </c>
      <c r="C172" s="80"/>
      <c r="D172" s="80"/>
      <c r="E172" s="80"/>
      <c r="F172" s="81"/>
      <c r="G172" s="82">
        <f>G138+G156+G162+G171</f>
        <v>57</v>
      </c>
    </row>
    <row r="173" spans="1:7" x14ac:dyDescent="0.4">
      <c r="A173" s="38" t="s">
        <v>107</v>
      </c>
      <c r="B173" s="1"/>
      <c r="C173" s="36"/>
      <c r="D173" s="36"/>
      <c r="E173" s="36"/>
      <c r="F173" s="35"/>
      <c r="G173" s="3"/>
    </row>
    <row r="174" spans="1:7" x14ac:dyDescent="0.4">
      <c r="A174" s="8" t="s">
        <v>50</v>
      </c>
      <c r="B174" s="9" t="s">
        <v>108</v>
      </c>
      <c r="C174" s="10">
        <v>111207</v>
      </c>
      <c r="D174" s="10" t="s">
        <v>10</v>
      </c>
      <c r="E174" s="11" t="s">
        <v>4</v>
      </c>
      <c r="F174" s="10" t="s">
        <v>16</v>
      </c>
      <c r="G174" s="10">
        <v>1</v>
      </c>
    </row>
    <row r="175" spans="1:7" x14ac:dyDescent="0.4">
      <c r="A175" s="8"/>
      <c r="B175" s="14" t="s">
        <v>20</v>
      </c>
      <c r="C175" s="10"/>
      <c r="D175" s="10"/>
      <c r="E175" s="10"/>
      <c r="F175" s="8"/>
      <c r="G175" s="5">
        <f>SUM(G174)</f>
        <v>1</v>
      </c>
    </row>
    <row r="176" spans="1:7" x14ac:dyDescent="0.4">
      <c r="A176" s="14" t="s">
        <v>109</v>
      </c>
      <c r="B176" s="7"/>
      <c r="C176" s="10"/>
      <c r="D176" s="10"/>
      <c r="E176" s="10"/>
      <c r="F176" s="8"/>
      <c r="G176" s="5"/>
    </row>
    <row r="177" spans="1:7" x14ac:dyDescent="0.4">
      <c r="A177" s="8" t="s">
        <v>48</v>
      </c>
      <c r="B177" s="9" t="s">
        <v>42</v>
      </c>
      <c r="C177" s="49">
        <v>242203</v>
      </c>
      <c r="D177" s="10" t="s">
        <v>10</v>
      </c>
      <c r="E177" s="11" t="s">
        <v>4</v>
      </c>
      <c r="F177" s="8" t="s">
        <v>43</v>
      </c>
      <c r="G177" s="10">
        <v>2</v>
      </c>
    </row>
    <row r="178" spans="1:7" x14ac:dyDescent="0.4">
      <c r="A178" s="8" t="s">
        <v>142</v>
      </c>
      <c r="B178" s="9" t="s">
        <v>42</v>
      </c>
      <c r="C178" s="49">
        <v>242203</v>
      </c>
      <c r="D178" s="10" t="s">
        <v>10</v>
      </c>
      <c r="E178" s="11" t="s">
        <v>4</v>
      </c>
      <c r="F178" s="8" t="s">
        <v>110</v>
      </c>
      <c r="G178" s="10">
        <v>4</v>
      </c>
    </row>
    <row r="179" spans="1:7" x14ac:dyDescent="0.4">
      <c r="A179" s="8" t="s">
        <v>69</v>
      </c>
      <c r="B179" s="9" t="s">
        <v>42</v>
      </c>
      <c r="C179" s="49">
        <v>242203</v>
      </c>
      <c r="D179" s="10" t="s">
        <v>10</v>
      </c>
      <c r="E179" s="11" t="s">
        <v>4</v>
      </c>
      <c r="F179" s="8" t="s">
        <v>11</v>
      </c>
      <c r="G179" s="10">
        <v>4</v>
      </c>
    </row>
    <row r="180" spans="1:7" x14ac:dyDescent="0.4">
      <c r="A180" s="8" t="s">
        <v>111</v>
      </c>
      <c r="B180" s="9" t="s">
        <v>33</v>
      </c>
      <c r="C180" s="10">
        <v>331309</v>
      </c>
      <c r="D180" s="10" t="s">
        <v>34</v>
      </c>
      <c r="E180" s="11" t="s">
        <v>4</v>
      </c>
      <c r="F180" s="8" t="s">
        <v>88</v>
      </c>
      <c r="G180" s="10">
        <v>3</v>
      </c>
    </row>
    <row r="181" spans="1:7" x14ac:dyDescent="0.4">
      <c r="A181" s="8" t="s">
        <v>89</v>
      </c>
      <c r="B181" s="62" t="s">
        <v>33</v>
      </c>
      <c r="C181" s="10">
        <v>331309</v>
      </c>
      <c r="D181" s="49" t="s">
        <v>34</v>
      </c>
      <c r="E181" s="11" t="s">
        <v>4</v>
      </c>
      <c r="F181" s="48" t="s">
        <v>51</v>
      </c>
      <c r="G181" s="49">
        <v>2</v>
      </c>
    </row>
    <row r="182" spans="1:7" x14ac:dyDescent="0.4">
      <c r="A182" s="8" t="s">
        <v>143</v>
      </c>
      <c r="B182" s="62" t="s">
        <v>33</v>
      </c>
      <c r="C182" s="10">
        <v>331309</v>
      </c>
      <c r="D182" s="49" t="s">
        <v>34</v>
      </c>
      <c r="E182" s="11" t="s">
        <v>4</v>
      </c>
      <c r="F182" s="48" t="s">
        <v>58</v>
      </c>
      <c r="G182" s="49">
        <v>2</v>
      </c>
    </row>
    <row r="183" spans="1:7" x14ac:dyDescent="0.4">
      <c r="A183" s="8" t="s">
        <v>94</v>
      </c>
      <c r="B183" s="62" t="s">
        <v>33</v>
      </c>
      <c r="C183" s="10">
        <v>331309</v>
      </c>
      <c r="D183" s="49" t="s">
        <v>34</v>
      </c>
      <c r="E183" s="11" t="s">
        <v>4</v>
      </c>
      <c r="F183" s="48" t="s">
        <v>112</v>
      </c>
      <c r="G183" s="49">
        <v>1</v>
      </c>
    </row>
    <row r="184" spans="1:7" ht="32.4" x14ac:dyDescent="0.4">
      <c r="A184" s="8" t="s">
        <v>96</v>
      </c>
      <c r="B184" s="12" t="s">
        <v>182</v>
      </c>
      <c r="C184" s="10">
        <v>741307</v>
      </c>
      <c r="D184" s="49" t="s">
        <v>38</v>
      </c>
      <c r="E184" s="11" t="s">
        <v>4</v>
      </c>
      <c r="F184" s="48" t="s">
        <v>51</v>
      </c>
      <c r="G184" s="49">
        <v>1</v>
      </c>
    </row>
    <row r="185" spans="1:7" ht="32.4" x14ac:dyDescent="0.4">
      <c r="A185" s="8" t="s">
        <v>97</v>
      </c>
      <c r="B185" s="12" t="s">
        <v>183</v>
      </c>
      <c r="C185" s="10">
        <v>712602</v>
      </c>
      <c r="D185" s="49" t="s">
        <v>38</v>
      </c>
      <c r="E185" s="11" t="s">
        <v>4</v>
      </c>
      <c r="F185" s="48" t="s">
        <v>51</v>
      </c>
      <c r="G185" s="10">
        <v>1</v>
      </c>
    </row>
    <row r="186" spans="1:7" x14ac:dyDescent="0.4">
      <c r="A186" s="8" t="s">
        <v>113</v>
      </c>
      <c r="B186" s="9" t="s">
        <v>114</v>
      </c>
      <c r="C186" s="36">
        <v>911201</v>
      </c>
      <c r="D186" s="49" t="s">
        <v>38</v>
      </c>
      <c r="E186" s="11" t="s">
        <v>4</v>
      </c>
      <c r="F186" s="8"/>
      <c r="G186" s="10">
        <v>6</v>
      </c>
    </row>
    <row r="187" spans="1:7" x14ac:dyDescent="0.4">
      <c r="A187" s="8"/>
      <c r="B187" s="7" t="s">
        <v>49</v>
      </c>
      <c r="C187" s="10"/>
      <c r="D187" s="10"/>
      <c r="E187" s="10"/>
      <c r="F187" s="8"/>
      <c r="G187" s="5">
        <f>SUM(G177:G186)</f>
        <v>26</v>
      </c>
    </row>
    <row r="188" spans="1:7" x14ac:dyDescent="0.4">
      <c r="A188" s="14" t="s">
        <v>115</v>
      </c>
      <c r="B188" s="7"/>
      <c r="C188" s="10"/>
      <c r="D188" s="10"/>
      <c r="E188" s="10"/>
      <c r="F188" s="8"/>
      <c r="G188" s="5"/>
    </row>
    <row r="189" spans="1:7" x14ac:dyDescent="0.4">
      <c r="A189" s="8" t="s">
        <v>50</v>
      </c>
      <c r="B189" s="9" t="s">
        <v>42</v>
      </c>
      <c r="C189" s="63">
        <v>242203</v>
      </c>
      <c r="D189" s="10" t="s">
        <v>10</v>
      </c>
      <c r="E189" s="11" t="s">
        <v>4</v>
      </c>
      <c r="F189" s="8" t="s">
        <v>110</v>
      </c>
      <c r="G189" s="10">
        <v>1</v>
      </c>
    </row>
    <row r="190" spans="1:7" x14ac:dyDescent="0.4">
      <c r="A190" s="8" t="s">
        <v>116</v>
      </c>
      <c r="B190" s="9" t="s">
        <v>117</v>
      </c>
      <c r="C190" s="10">
        <v>962907</v>
      </c>
      <c r="D190" s="10" t="s">
        <v>38</v>
      </c>
      <c r="E190" s="11" t="s">
        <v>4</v>
      </c>
      <c r="F190" s="11" t="s">
        <v>4</v>
      </c>
      <c r="G190" s="10">
        <v>11</v>
      </c>
    </row>
    <row r="191" spans="1:7" x14ac:dyDescent="0.4">
      <c r="A191" s="8"/>
      <c r="B191" s="7" t="s">
        <v>49</v>
      </c>
      <c r="C191" s="10"/>
      <c r="D191" s="10"/>
      <c r="E191" s="10"/>
      <c r="F191" s="8"/>
      <c r="G191" s="5">
        <f>SUM(G189:G190)</f>
        <v>12</v>
      </c>
    </row>
    <row r="192" spans="1:7" x14ac:dyDescent="0.4">
      <c r="A192" s="35"/>
      <c r="B192" s="1" t="s">
        <v>118</v>
      </c>
      <c r="C192" s="36"/>
      <c r="D192" s="36"/>
      <c r="E192" s="36"/>
      <c r="F192" s="35"/>
      <c r="G192" s="3">
        <f>G175+G187+G191</f>
        <v>39</v>
      </c>
    </row>
    <row r="193" spans="1:7" x14ac:dyDescent="0.4">
      <c r="A193" s="38" t="s">
        <v>119</v>
      </c>
      <c r="B193" s="1"/>
      <c r="C193" s="36"/>
      <c r="D193" s="36"/>
      <c r="E193" s="36"/>
      <c r="F193" s="35"/>
      <c r="G193" s="3"/>
    </row>
    <row r="194" spans="1:7" x14ac:dyDescent="0.4">
      <c r="A194" s="8" t="s">
        <v>50</v>
      </c>
      <c r="B194" s="9" t="s">
        <v>66</v>
      </c>
      <c r="C194" s="10">
        <v>111207</v>
      </c>
      <c r="D194" s="10" t="s">
        <v>10</v>
      </c>
      <c r="E194" s="10" t="s">
        <v>16</v>
      </c>
      <c r="F194" s="11" t="s">
        <v>4</v>
      </c>
      <c r="G194" s="10">
        <v>1</v>
      </c>
    </row>
    <row r="195" spans="1:7" x14ac:dyDescent="0.4">
      <c r="A195" s="8"/>
      <c r="B195" s="14" t="s">
        <v>20</v>
      </c>
      <c r="C195" s="10"/>
      <c r="D195" s="10"/>
      <c r="E195" s="10"/>
      <c r="F195" s="8"/>
      <c r="G195" s="5">
        <f>SUM(G194)</f>
        <v>1</v>
      </c>
    </row>
    <row r="196" spans="1:7" x14ac:dyDescent="0.4">
      <c r="A196" s="14" t="s">
        <v>120</v>
      </c>
      <c r="B196" s="7"/>
      <c r="C196" s="10"/>
      <c r="D196" s="10"/>
      <c r="E196" s="10"/>
      <c r="F196" s="8"/>
      <c r="G196" s="5"/>
    </row>
    <row r="197" spans="1:7" x14ac:dyDescent="0.4">
      <c r="A197" s="8" t="s">
        <v>50</v>
      </c>
      <c r="B197" s="9" t="s">
        <v>22</v>
      </c>
      <c r="C197" s="10">
        <v>111225</v>
      </c>
      <c r="D197" s="10" t="s">
        <v>10</v>
      </c>
      <c r="E197" s="10" t="s">
        <v>16</v>
      </c>
      <c r="F197" s="10" t="s">
        <v>4</v>
      </c>
      <c r="G197" s="10">
        <v>1</v>
      </c>
    </row>
    <row r="198" spans="1:7" x14ac:dyDescent="0.4">
      <c r="A198" s="8" t="s">
        <v>23</v>
      </c>
      <c r="B198" s="9" t="s">
        <v>24</v>
      </c>
      <c r="C198" s="10">
        <v>242201</v>
      </c>
      <c r="D198" s="10" t="s">
        <v>10</v>
      </c>
      <c r="E198" s="10" t="s">
        <v>10</v>
      </c>
      <c r="F198" s="10" t="s">
        <v>4</v>
      </c>
      <c r="G198" s="10">
        <v>6</v>
      </c>
    </row>
    <row r="199" spans="1:7" x14ac:dyDescent="0.4">
      <c r="A199" s="8" t="s">
        <v>40</v>
      </c>
      <c r="B199" s="9" t="s">
        <v>68</v>
      </c>
      <c r="C199" s="10">
        <v>261103</v>
      </c>
      <c r="D199" s="10" t="s">
        <v>10</v>
      </c>
      <c r="E199" s="10" t="s">
        <v>10</v>
      </c>
      <c r="F199" s="10" t="s">
        <v>4</v>
      </c>
      <c r="G199" s="10">
        <v>1</v>
      </c>
    </row>
    <row r="200" spans="1:7" x14ac:dyDescent="0.4">
      <c r="A200" s="8" t="s">
        <v>144</v>
      </c>
      <c r="B200" s="9" t="s">
        <v>24</v>
      </c>
      <c r="C200" s="10">
        <v>242201</v>
      </c>
      <c r="D200" s="10" t="s">
        <v>10</v>
      </c>
      <c r="E200" s="10" t="s">
        <v>30</v>
      </c>
      <c r="F200" s="10" t="s">
        <v>4</v>
      </c>
      <c r="G200" s="10">
        <v>2</v>
      </c>
    </row>
    <row r="201" spans="1:7" x14ac:dyDescent="0.4">
      <c r="A201" s="8" t="s">
        <v>87</v>
      </c>
      <c r="B201" s="9" t="s">
        <v>24</v>
      </c>
      <c r="C201" s="10">
        <v>242201</v>
      </c>
      <c r="D201" s="10" t="s">
        <v>10</v>
      </c>
      <c r="E201" s="10" t="s">
        <v>112</v>
      </c>
      <c r="F201" s="11" t="s">
        <v>4</v>
      </c>
      <c r="G201" s="10">
        <v>1</v>
      </c>
    </row>
    <row r="202" spans="1:7" x14ac:dyDescent="0.4">
      <c r="A202" s="64" t="s">
        <v>154</v>
      </c>
      <c r="B202" s="65" t="s">
        <v>42</v>
      </c>
      <c r="C202" s="47">
        <v>242203</v>
      </c>
      <c r="D202" s="47" t="s">
        <v>10</v>
      </c>
      <c r="E202" s="47" t="s">
        <v>4</v>
      </c>
      <c r="F202" s="47" t="s">
        <v>43</v>
      </c>
      <c r="G202" s="66">
        <v>2</v>
      </c>
    </row>
    <row r="203" spans="1:7" x14ac:dyDescent="0.4">
      <c r="A203" s="8"/>
      <c r="B203" s="19" t="s">
        <v>26</v>
      </c>
      <c r="C203" s="10"/>
      <c r="D203" s="10"/>
      <c r="E203" s="10"/>
      <c r="F203" s="8"/>
      <c r="G203" s="5">
        <f>SUM(G197:G202)</f>
        <v>13</v>
      </c>
    </row>
    <row r="204" spans="1:7" x14ac:dyDescent="0.4">
      <c r="A204" s="14" t="s">
        <v>121</v>
      </c>
      <c r="B204" s="7"/>
      <c r="C204" s="10"/>
      <c r="D204" s="10"/>
      <c r="E204" s="10"/>
      <c r="F204" s="8"/>
      <c r="G204" s="5"/>
    </row>
    <row r="205" spans="1:7" x14ac:dyDescent="0.4">
      <c r="A205" s="8">
        <v>1</v>
      </c>
      <c r="B205" s="9" t="s">
        <v>22</v>
      </c>
      <c r="C205" s="10">
        <v>111225</v>
      </c>
      <c r="D205" s="10" t="s">
        <v>10</v>
      </c>
      <c r="E205" s="10" t="s">
        <v>16</v>
      </c>
      <c r="F205" s="10" t="s">
        <v>4</v>
      </c>
      <c r="G205" s="10">
        <v>1</v>
      </c>
    </row>
    <row r="206" spans="1:7" x14ac:dyDescent="0.4">
      <c r="A206" s="11" t="s">
        <v>45</v>
      </c>
      <c r="B206" s="12" t="s">
        <v>24</v>
      </c>
      <c r="C206" s="10">
        <v>242201</v>
      </c>
      <c r="D206" s="13" t="s">
        <v>10</v>
      </c>
      <c r="E206" s="13" t="s">
        <v>10</v>
      </c>
      <c r="F206" s="11" t="s">
        <v>4</v>
      </c>
      <c r="G206" s="13">
        <v>7</v>
      </c>
    </row>
    <row r="207" spans="1:7" x14ac:dyDescent="0.4">
      <c r="A207" s="11" t="s">
        <v>41</v>
      </c>
      <c r="B207" s="12" t="s">
        <v>24</v>
      </c>
      <c r="C207" s="10">
        <v>242201</v>
      </c>
      <c r="D207" s="13" t="s">
        <v>10</v>
      </c>
      <c r="E207" s="13" t="s">
        <v>30</v>
      </c>
      <c r="F207" s="11" t="s">
        <v>4</v>
      </c>
      <c r="G207" s="13">
        <v>1</v>
      </c>
    </row>
    <row r="208" spans="1:7" x14ac:dyDescent="0.4">
      <c r="A208" s="64" t="s">
        <v>157</v>
      </c>
      <c r="B208" s="65" t="s">
        <v>42</v>
      </c>
      <c r="C208" s="47">
        <v>242203</v>
      </c>
      <c r="D208" s="47" t="s">
        <v>10</v>
      </c>
      <c r="E208" s="47" t="s">
        <v>4</v>
      </c>
      <c r="F208" s="47" t="s">
        <v>43</v>
      </c>
      <c r="G208" s="66">
        <v>2</v>
      </c>
    </row>
    <row r="209" spans="1:7" x14ac:dyDescent="0.4">
      <c r="A209" s="8"/>
      <c r="B209" s="19" t="s">
        <v>26</v>
      </c>
      <c r="C209" s="10"/>
      <c r="D209" s="10"/>
      <c r="E209" s="10"/>
      <c r="F209" s="8"/>
      <c r="G209" s="5">
        <f>SUM(G205:G208)</f>
        <v>11</v>
      </c>
    </row>
    <row r="210" spans="1:7" x14ac:dyDescent="0.4">
      <c r="A210" s="20" t="s">
        <v>122</v>
      </c>
      <c r="B210" s="19"/>
      <c r="C210" s="22"/>
      <c r="D210" s="22"/>
      <c r="E210" s="22"/>
      <c r="F210" s="23"/>
      <c r="G210" s="39"/>
    </row>
    <row r="211" spans="1:7" x14ac:dyDescent="0.4">
      <c r="A211" s="8">
        <v>1</v>
      </c>
      <c r="B211" s="9" t="s">
        <v>22</v>
      </c>
      <c r="C211" s="10">
        <v>111225</v>
      </c>
      <c r="D211" s="10" t="s">
        <v>10</v>
      </c>
      <c r="E211" s="10" t="s">
        <v>16</v>
      </c>
      <c r="F211" s="10" t="s">
        <v>4</v>
      </c>
      <c r="G211" s="10">
        <v>1</v>
      </c>
    </row>
    <row r="212" spans="1:7" x14ac:dyDescent="0.4">
      <c r="A212" s="25" t="s">
        <v>28</v>
      </c>
      <c r="B212" s="12" t="s">
        <v>24</v>
      </c>
      <c r="C212" s="10">
        <v>242201</v>
      </c>
      <c r="D212" s="13" t="s">
        <v>10</v>
      </c>
      <c r="E212" s="13" t="s">
        <v>10</v>
      </c>
      <c r="F212" s="11" t="s">
        <v>4</v>
      </c>
      <c r="G212" s="24">
        <v>8</v>
      </c>
    </row>
    <row r="213" spans="1:7" x14ac:dyDescent="0.4">
      <c r="A213" s="25" t="s">
        <v>72</v>
      </c>
      <c r="B213" s="12" t="s">
        <v>24</v>
      </c>
      <c r="C213" s="10">
        <v>242201</v>
      </c>
      <c r="D213" s="13" t="s">
        <v>10</v>
      </c>
      <c r="E213" s="13" t="s">
        <v>30</v>
      </c>
      <c r="F213" s="11" t="s">
        <v>4</v>
      </c>
      <c r="G213" s="24">
        <v>1</v>
      </c>
    </row>
    <row r="214" spans="1:7" x14ac:dyDescent="0.4">
      <c r="A214" s="25" t="s">
        <v>87</v>
      </c>
      <c r="B214" s="12" t="s">
        <v>24</v>
      </c>
      <c r="C214" s="10">
        <v>242201</v>
      </c>
      <c r="D214" s="13" t="s">
        <v>10</v>
      </c>
      <c r="E214" s="13" t="s">
        <v>25</v>
      </c>
      <c r="F214" s="11" t="s">
        <v>4</v>
      </c>
      <c r="G214" s="24">
        <v>1</v>
      </c>
    </row>
    <row r="215" spans="1:7" x14ac:dyDescent="0.4">
      <c r="A215" s="25" t="s">
        <v>79</v>
      </c>
      <c r="B215" s="12" t="s">
        <v>24</v>
      </c>
      <c r="C215" s="10">
        <v>242201</v>
      </c>
      <c r="D215" s="13" t="s">
        <v>10</v>
      </c>
      <c r="E215" s="13" t="s">
        <v>112</v>
      </c>
      <c r="F215" s="11" t="s">
        <v>4</v>
      </c>
      <c r="G215" s="24">
        <v>2</v>
      </c>
    </row>
    <row r="216" spans="1:7" x14ac:dyDescent="0.4">
      <c r="A216" s="64" t="s">
        <v>80</v>
      </c>
      <c r="B216" s="65" t="s">
        <v>42</v>
      </c>
      <c r="C216" s="47">
        <v>242203</v>
      </c>
      <c r="D216" s="47" t="s">
        <v>10</v>
      </c>
      <c r="E216" s="47" t="s">
        <v>4</v>
      </c>
      <c r="F216" s="47" t="s">
        <v>110</v>
      </c>
      <c r="G216" s="66">
        <v>2</v>
      </c>
    </row>
    <row r="217" spans="1:7" x14ac:dyDescent="0.4">
      <c r="A217" s="8"/>
      <c r="B217" s="14" t="s">
        <v>26</v>
      </c>
      <c r="C217" s="10"/>
      <c r="D217" s="10"/>
      <c r="E217" s="10"/>
      <c r="F217" s="8"/>
      <c r="G217" s="5">
        <f>SUM(G211:G216)</f>
        <v>15</v>
      </c>
    </row>
    <row r="218" spans="1:7" ht="31.2" customHeight="1" x14ac:dyDescent="0.4">
      <c r="A218" s="81"/>
      <c r="B218" s="79" t="s">
        <v>124</v>
      </c>
      <c r="C218" s="80"/>
      <c r="D218" s="80"/>
      <c r="E218" s="80"/>
      <c r="F218" s="81"/>
      <c r="G218" s="82">
        <f>G195+G203+G209+G217</f>
        <v>40</v>
      </c>
    </row>
    <row r="219" spans="1:7" x14ac:dyDescent="0.4">
      <c r="A219" s="91" t="s">
        <v>125</v>
      </c>
      <c r="B219" s="91"/>
      <c r="C219" s="91"/>
      <c r="D219" s="91"/>
      <c r="E219" s="91"/>
      <c r="F219" s="91"/>
      <c r="G219" s="91"/>
    </row>
    <row r="220" spans="1:7" x14ac:dyDescent="0.4">
      <c r="A220" s="92" t="s">
        <v>166</v>
      </c>
      <c r="B220" s="93"/>
      <c r="C220" s="93"/>
      <c r="D220" s="93"/>
      <c r="E220" s="93"/>
      <c r="F220" s="93"/>
      <c r="G220" s="94"/>
    </row>
    <row r="221" spans="1:7" x14ac:dyDescent="0.4">
      <c r="A221" s="8">
        <v>1</v>
      </c>
      <c r="B221" s="9" t="s">
        <v>22</v>
      </c>
      <c r="C221" s="10">
        <v>111225</v>
      </c>
      <c r="D221" s="10" t="s">
        <v>10</v>
      </c>
      <c r="E221" s="10" t="s">
        <v>16</v>
      </c>
      <c r="F221" s="10" t="s">
        <v>4</v>
      </c>
      <c r="G221" s="10">
        <v>1</v>
      </c>
    </row>
    <row r="222" spans="1:7" x14ac:dyDescent="0.4">
      <c r="A222" s="11" t="s">
        <v>45</v>
      </c>
      <c r="B222" s="12" t="s">
        <v>126</v>
      </c>
      <c r="C222" s="10">
        <v>241306</v>
      </c>
      <c r="D222" s="13" t="s">
        <v>10</v>
      </c>
      <c r="E222" s="13" t="s">
        <v>10</v>
      </c>
      <c r="F222" s="11" t="s">
        <v>4</v>
      </c>
      <c r="G222" s="13">
        <v>7</v>
      </c>
    </row>
    <row r="223" spans="1:7" x14ac:dyDescent="0.4">
      <c r="A223" s="11" t="s">
        <v>41</v>
      </c>
      <c r="B223" s="12" t="s">
        <v>126</v>
      </c>
      <c r="C223" s="10">
        <v>241306</v>
      </c>
      <c r="D223" s="13" t="s">
        <v>10</v>
      </c>
      <c r="E223" s="13" t="s">
        <v>30</v>
      </c>
      <c r="F223" s="11" t="s">
        <v>4</v>
      </c>
      <c r="G223" s="13">
        <v>1</v>
      </c>
    </row>
    <row r="224" spans="1:7" x14ac:dyDescent="0.4">
      <c r="A224" s="11"/>
      <c r="B224" s="14" t="s">
        <v>26</v>
      </c>
      <c r="C224" s="10"/>
      <c r="D224" s="13"/>
      <c r="E224" s="13"/>
      <c r="F224" s="11"/>
      <c r="G224" s="6">
        <f>SUM(G221:G223)</f>
        <v>9</v>
      </c>
    </row>
    <row r="225" spans="1:7" x14ac:dyDescent="0.4">
      <c r="A225" s="8"/>
      <c r="B225" s="7" t="s">
        <v>127</v>
      </c>
      <c r="C225" s="10"/>
      <c r="D225" s="10"/>
      <c r="E225" s="10"/>
      <c r="F225" s="8"/>
      <c r="G225" s="5">
        <f>G224</f>
        <v>9</v>
      </c>
    </row>
    <row r="226" spans="1:7" x14ac:dyDescent="0.4">
      <c r="A226" s="35"/>
      <c r="B226" s="1" t="s">
        <v>128</v>
      </c>
      <c r="C226" s="36"/>
      <c r="D226" s="36"/>
      <c r="E226" s="36"/>
      <c r="F226" s="35"/>
      <c r="G226" s="3">
        <f>SUM(G225+G218+G192+G172+G135+G113+G89+G59+G19)</f>
        <v>310</v>
      </c>
    </row>
    <row r="227" spans="1:7" x14ac:dyDescent="0.4">
      <c r="A227" s="38" t="s">
        <v>129</v>
      </c>
      <c r="B227" s="1"/>
      <c r="C227" s="36"/>
      <c r="D227" s="36"/>
      <c r="E227" s="36"/>
      <c r="F227" s="35"/>
      <c r="G227" s="3"/>
    </row>
    <row r="228" spans="1:7" x14ac:dyDescent="0.4">
      <c r="A228" s="92" t="s">
        <v>130</v>
      </c>
      <c r="B228" s="93"/>
      <c r="C228" s="93"/>
      <c r="D228" s="93"/>
      <c r="E228" s="93"/>
      <c r="F228" s="93"/>
      <c r="G228" s="94"/>
    </row>
    <row r="229" spans="1:7" x14ac:dyDescent="0.4">
      <c r="A229" s="8" t="s">
        <v>131</v>
      </c>
      <c r="B229" s="9" t="s">
        <v>132</v>
      </c>
      <c r="C229" s="10">
        <v>242202</v>
      </c>
      <c r="D229" s="10" t="s">
        <v>10</v>
      </c>
      <c r="E229" s="10" t="s">
        <v>4</v>
      </c>
      <c r="F229" s="10" t="s">
        <v>43</v>
      </c>
      <c r="G229" s="10">
        <v>4</v>
      </c>
    </row>
    <row r="230" spans="1:7" x14ac:dyDescent="0.4">
      <c r="A230" s="11" t="s">
        <v>123</v>
      </c>
      <c r="B230" s="9" t="s">
        <v>33</v>
      </c>
      <c r="C230" s="10">
        <v>331309</v>
      </c>
      <c r="D230" s="13" t="s">
        <v>34</v>
      </c>
      <c r="E230" s="10" t="s">
        <v>4</v>
      </c>
      <c r="F230" s="11" t="s">
        <v>43</v>
      </c>
      <c r="G230" s="13">
        <v>2</v>
      </c>
    </row>
    <row r="231" spans="1:7" x14ac:dyDescent="0.4">
      <c r="A231" s="8"/>
      <c r="B231" s="14" t="s">
        <v>49</v>
      </c>
      <c r="C231" s="10"/>
      <c r="D231" s="10"/>
      <c r="E231" s="10"/>
      <c r="F231" s="8"/>
      <c r="G231" s="5">
        <f>SUM(G229:G230)</f>
        <v>6</v>
      </c>
    </row>
    <row r="232" spans="1:7" x14ac:dyDescent="0.4">
      <c r="A232" s="67" t="s">
        <v>133</v>
      </c>
      <c r="B232" s="68"/>
      <c r="C232" s="41"/>
      <c r="D232" s="41"/>
      <c r="E232" s="41"/>
      <c r="F232" s="69"/>
      <c r="G232" s="70"/>
    </row>
    <row r="233" spans="1:7" x14ac:dyDescent="0.4">
      <c r="A233" s="95" t="s">
        <v>131</v>
      </c>
      <c r="B233" s="97" t="s">
        <v>132</v>
      </c>
      <c r="C233" s="99">
        <v>242202</v>
      </c>
      <c r="D233" s="99" t="s">
        <v>10</v>
      </c>
      <c r="E233" s="99" t="s">
        <v>4</v>
      </c>
      <c r="F233" s="99" t="s">
        <v>43</v>
      </c>
      <c r="G233" s="99">
        <v>4</v>
      </c>
    </row>
    <row r="234" spans="1:7" hidden="1" x14ac:dyDescent="0.4">
      <c r="A234" s="96"/>
      <c r="B234" s="98"/>
      <c r="C234" s="100"/>
      <c r="D234" s="100"/>
      <c r="E234" s="100"/>
      <c r="F234" s="100"/>
      <c r="G234" s="100"/>
    </row>
    <row r="235" spans="1:7" x14ac:dyDescent="0.4">
      <c r="A235" s="8"/>
      <c r="B235" s="14" t="s">
        <v>49</v>
      </c>
      <c r="C235" s="10"/>
      <c r="D235" s="10"/>
      <c r="E235" s="10"/>
      <c r="F235" s="8"/>
      <c r="G235" s="5">
        <f>SUM(G233:G233)</f>
        <v>4</v>
      </c>
    </row>
    <row r="236" spans="1:7" x14ac:dyDescent="0.4">
      <c r="A236" s="8"/>
      <c r="B236" s="14" t="s">
        <v>134</v>
      </c>
      <c r="C236" s="10"/>
      <c r="D236" s="10"/>
      <c r="E236" s="10"/>
      <c r="F236" s="8"/>
      <c r="G236" s="5">
        <f>G231+G235</f>
        <v>10</v>
      </c>
    </row>
    <row r="237" spans="1:7" x14ac:dyDescent="0.4">
      <c r="B237" s="4" t="s">
        <v>184</v>
      </c>
      <c r="C237" s="36"/>
      <c r="D237" s="36"/>
      <c r="E237" s="36"/>
      <c r="F237" s="35"/>
      <c r="G237" s="55">
        <f>G236+G226+G12+G15</f>
        <v>324</v>
      </c>
    </row>
    <row r="239" spans="1:7" x14ac:dyDescent="0.4">
      <c r="B239" s="1" t="s">
        <v>189</v>
      </c>
    </row>
    <row r="240" spans="1:7" x14ac:dyDescent="0.4">
      <c r="B240" s="2" t="s">
        <v>167</v>
      </c>
    </row>
    <row r="241" spans="2:2" x14ac:dyDescent="0.4">
      <c r="B241" s="2" t="s">
        <v>185</v>
      </c>
    </row>
    <row r="242" spans="2:2" x14ac:dyDescent="0.4">
      <c r="B242" s="71" t="s">
        <v>186</v>
      </c>
    </row>
    <row r="243" spans="2:2" x14ac:dyDescent="0.4">
      <c r="B243" s="72" t="s">
        <v>188</v>
      </c>
    </row>
    <row r="244" spans="2:2" x14ac:dyDescent="0.4">
      <c r="B244" s="1" t="s">
        <v>187</v>
      </c>
    </row>
    <row r="245" spans="2:2" x14ac:dyDescent="0.4">
      <c r="B245" s="1" t="s">
        <v>195</v>
      </c>
    </row>
    <row r="246" spans="2:2" x14ac:dyDescent="0.4">
      <c r="B246" s="2" t="s">
        <v>168</v>
      </c>
    </row>
    <row r="247" spans="2:2" x14ac:dyDescent="0.4">
      <c r="B247" s="2" t="s">
        <v>190</v>
      </c>
    </row>
    <row r="248" spans="2:2" x14ac:dyDescent="0.4">
      <c r="B248" s="2" t="s">
        <v>191</v>
      </c>
    </row>
    <row r="249" spans="2:2" x14ac:dyDescent="0.4">
      <c r="B249" s="2" t="s">
        <v>192</v>
      </c>
    </row>
    <row r="250" spans="2:2" x14ac:dyDescent="0.4">
      <c r="B250" s="2" t="s">
        <v>193</v>
      </c>
    </row>
    <row r="251" spans="2:2" x14ac:dyDescent="0.4">
      <c r="B251" s="2" t="s">
        <v>194</v>
      </c>
    </row>
    <row r="252" spans="2:2" x14ac:dyDescent="0.4">
      <c r="B252" s="1" t="s">
        <v>196</v>
      </c>
    </row>
    <row r="253" spans="2:2" x14ac:dyDescent="0.4">
      <c r="B253" s="1" t="s">
        <v>197</v>
      </c>
    </row>
    <row r="254" spans="2:2" x14ac:dyDescent="0.4">
      <c r="B254" s="1" t="s">
        <v>198</v>
      </c>
    </row>
    <row r="255" spans="2:2" x14ac:dyDescent="0.4">
      <c r="B255" s="2" t="s">
        <v>199</v>
      </c>
    </row>
    <row r="256" spans="2:2" x14ac:dyDescent="0.4">
      <c r="B256" s="2" t="s">
        <v>200</v>
      </c>
    </row>
    <row r="257" spans="2:7" x14ac:dyDescent="0.4">
      <c r="B257" s="2" t="s">
        <v>201</v>
      </c>
    </row>
    <row r="258" spans="2:7" x14ac:dyDescent="0.4">
      <c r="B258" s="1" t="s">
        <v>202</v>
      </c>
    </row>
    <row r="260" spans="2:7" ht="16.2" customHeight="1" x14ac:dyDescent="0.4">
      <c r="D260" s="86" t="s">
        <v>173</v>
      </c>
      <c r="E260" s="86"/>
      <c r="F260" s="86"/>
      <c r="G260" s="86"/>
    </row>
    <row r="261" spans="2:7" ht="16.8" x14ac:dyDescent="0.4">
      <c r="B261" s="73"/>
      <c r="C261" s="73"/>
      <c r="D261" s="86"/>
      <c r="E261" s="86"/>
      <c r="F261" s="86"/>
      <c r="G261" s="86"/>
    </row>
    <row r="262" spans="2:7" ht="16.8" x14ac:dyDescent="0.4">
      <c r="B262" s="87" t="s">
        <v>174</v>
      </c>
      <c r="C262" s="73"/>
      <c r="D262" s="86" t="s">
        <v>175</v>
      </c>
      <c r="E262" s="86"/>
      <c r="F262" s="86"/>
      <c r="G262" s="86"/>
    </row>
    <row r="263" spans="2:7" ht="16.8" x14ac:dyDescent="0.4">
      <c r="B263" s="88"/>
      <c r="C263" s="73"/>
      <c r="D263" s="86" t="s">
        <v>207</v>
      </c>
      <c r="E263" s="86"/>
      <c r="F263" s="86"/>
      <c r="G263" s="86"/>
    </row>
    <row r="264" spans="2:7" ht="16.8" x14ac:dyDescent="0.4">
      <c r="B264" s="73"/>
      <c r="C264" s="73"/>
      <c r="D264" s="73"/>
      <c r="E264" s="73"/>
      <c r="F264" s="73"/>
      <c r="G264" s="73"/>
    </row>
    <row r="267" spans="2:7" ht="16.8" x14ac:dyDescent="0.4">
      <c r="C267" s="102"/>
    </row>
  </sheetData>
  <mergeCells count="18">
    <mergeCell ref="D263:G263"/>
    <mergeCell ref="B262:B263"/>
    <mergeCell ref="A109:G109"/>
    <mergeCell ref="A219:G219"/>
    <mergeCell ref="A220:G220"/>
    <mergeCell ref="A228:G228"/>
    <mergeCell ref="A233:A234"/>
    <mergeCell ref="B233:B234"/>
    <mergeCell ref="C233:C234"/>
    <mergeCell ref="D233:D234"/>
    <mergeCell ref="E233:E234"/>
    <mergeCell ref="F233:F234"/>
    <mergeCell ref="G233:G234"/>
    <mergeCell ref="A6:G6"/>
    <mergeCell ref="A1:G1"/>
    <mergeCell ref="E2:F2"/>
    <mergeCell ref="D262:G262"/>
    <mergeCell ref="D260:G261"/>
  </mergeCells>
  <pageMargins left="0.70866141732283505" right="0" top="8.4330708661416995E-2" bottom="0.324330708661417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Tamas</dc:creator>
  <cp:lastModifiedBy>Mihaela Biscovan</cp:lastModifiedBy>
  <cp:lastPrinted>2023-08-07T10:15:34Z</cp:lastPrinted>
  <dcterms:created xsi:type="dcterms:W3CDTF">2015-06-05T18:19:34Z</dcterms:created>
  <dcterms:modified xsi:type="dcterms:W3CDTF">2023-08-08T05:09:18Z</dcterms:modified>
</cp:coreProperties>
</file>