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1_sedinta_ordinara_30_septembrie_2021\hotarari_alb_negru\155_14F_rectificare\"/>
    </mc:Choice>
  </mc:AlternateContent>
  <xr:revisionPtr revIDLastSave="0" documentId="13_ncr:1_{16811F97-EF8E-4DAA-A8AA-59CB1BBC643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Sheet1!$A$8:$D$190</definedName>
    <definedName name="_xlnm.Print_Titles" localSheetId="0">Sheet1!$9:$12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F14" i="1"/>
  <c r="F15" i="1"/>
  <c r="D17" i="1"/>
  <c r="E17" i="1"/>
  <c r="E16" i="1" s="1"/>
  <c r="E44" i="1" s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D46" i="1"/>
  <c r="E46" i="1"/>
  <c r="D47" i="1"/>
  <c r="E47" i="1"/>
  <c r="F47" i="1" s="1"/>
  <c r="D48" i="1"/>
  <c r="E48" i="1"/>
  <c r="D49" i="1"/>
  <c r="F49" i="1" s="1"/>
  <c r="E49" i="1"/>
  <c r="D50" i="1"/>
  <c r="E50" i="1"/>
  <c r="D51" i="1"/>
  <c r="F51" i="1" s="1"/>
  <c r="E51" i="1"/>
  <c r="D52" i="1"/>
  <c r="E52" i="1"/>
  <c r="D53" i="1"/>
  <c r="E53" i="1"/>
  <c r="F53" i="1"/>
  <c r="D55" i="1"/>
  <c r="D54" i="1" s="1"/>
  <c r="E55" i="1"/>
  <c r="E54" i="1" s="1"/>
  <c r="F56" i="1"/>
  <c r="F57" i="1"/>
  <c r="F58" i="1"/>
  <c r="E60" i="1"/>
  <c r="D61" i="1"/>
  <c r="D60" i="1" s="1"/>
  <c r="F60" i="1" s="1"/>
  <c r="F61" i="1"/>
  <c r="F62" i="1"/>
  <c r="F63" i="1"/>
  <c r="D64" i="1"/>
  <c r="F64" i="1" s="1"/>
  <c r="E64" i="1"/>
  <c r="F65" i="1"/>
  <c r="F66" i="1"/>
  <c r="D67" i="1"/>
  <c r="F67" i="1" s="1"/>
  <c r="E67" i="1"/>
  <c r="F68" i="1"/>
  <c r="F69" i="1"/>
  <c r="D70" i="1"/>
  <c r="F70" i="1" s="1"/>
  <c r="E70" i="1"/>
  <c r="F71" i="1"/>
  <c r="D72" i="1"/>
  <c r="F72" i="1" s="1"/>
  <c r="E72" i="1"/>
  <c r="F73" i="1"/>
  <c r="F74" i="1"/>
  <c r="D75" i="1"/>
  <c r="D76" i="1"/>
  <c r="E76" i="1"/>
  <c r="E75" i="1" s="1"/>
  <c r="F77" i="1"/>
  <c r="D79" i="1"/>
  <c r="D78" i="1" s="1"/>
  <c r="E79" i="1"/>
  <c r="E78" i="1" s="1"/>
  <c r="F80" i="1"/>
  <c r="D83" i="1"/>
  <c r="E83" i="1"/>
  <c r="F84" i="1"/>
  <c r="F85" i="1"/>
  <c r="F86" i="1"/>
  <c r="D87" i="1"/>
  <c r="F87" i="1" s="1"/>
  <c r="E87" i="1"/>
  <c r="F88" i="1"/>
  <c r="F89" i="1"/>
  <c r="F90" i="1"/>
  <c r="D91" i="1"/>
  <c r="E91" i="1"/>
  <c r="F92" i="1"/>
  <c r="F93" i="1"/>
  <c r="F94" i="1"/>
  <c r="D95" i="1"/>
  <c r="E95" i="1"/>
  <c r="F95" i="1"/>
  <c r="F96" i="1"/>
  <c r="F97" i="1"/>
  <c r="F98" i="1"/>
  <c r="D99" i="1"/>
  <c r="E99" i="1"/>
  <c r="F100" i="1"/>
  <c r="F101" i="1"/>
  <c r="F102" i="1"/>
  <c r="D103" i="1"/>
  <c r="E103" i="1"/>
  <c r="F104" i="1"/>
  <c r="F105" i="1"/>
  <c r="F106" i="1"/>
  <c r="D107" i="1"/>
  <c r="E107" i="1"/>
  <c r="F108" i="1"/>
  <c r="F109" i="1"/>
  <c r="F110" i="1"/>
  <c r="D111" i="1"/>
  <c r="F111" i="1" s="1"/>
  <c r="E111" i="1"/>
  <c r="F112" i="1"/>
  <c r="F113" i="1"/>
  <c r="F114" i="1"/>
  <c r="D115" i="1"/>
  <c r="E115" i="1"/>
  <c r="F116" i="1"/>
  <c r="F117" i="1"/>
  <c r="D118" i="1"/>
  <c r="E118" i="1"/>
  <c r="F119" i="1"/>
  <c r="F120" i="1"/>
  <c r="F121" i="1"/>
  <c r="D122" i="1"/>
  <c r="E122" i="1"/>
  <c r="F123" i="1"/>
  <c r="D124" i="1"/>
  <c r="E124" i="1"/>
  <c r="F125" i="1"/>
  <c r="D126" i="1"/>
  <c r="F126" i="1" s="1"/>
  <c r="E126" i="1"/>
  <c r="F127" i="1"/>
  <c r="F128" i="1"/>
  <c r="D132" i="1"/>
  <c r="D131" i="1" s="1"/>
  <c r="E132" i="1"/>
  <c r="E131" i="1" s="1"/>
  <c r="F133" i="1"/>
  <c r="F134" i="1"/>
  <c r="F135" i="1"/>
  <c r="E136" i="1"/>
  <c r="D137" i="1"/>
  <c r="D136" i="1" s="1"/>
  <c r="F136" i="1" s="1"/>
  <c r="F137" i="1"/>
  <c r="F138" i="1"/>
  <c r="F139" i="1"/>
  <c r="F140" i="1"/>
  <c r="E141" i="1"/>
  <c r="D142" i="1"/>
  <c r="F142" i="1" s="1"/>
  <c r="F143" i="1"/>
  <c r="F144" i="1"/>
  <c r="D145" i="1"/>
  <c r="E145" i="1"/>
  <c r="D146" i="1"/>
  <c r="F146" i="1"/>
  <c r="F147" i="1"/>
  <c r="F148" i="1"/>
  <c r="F149" i="1"/>
  <c r="E150" i="1"/>
  <c r="D151" i="1"/>
  <c r="F151" i="1" s="1"/>
  <c r="F152" i="1"/>
  <c r="F153" i="1"/>
  <c r="E154" i="1"/>
  <c r="D155" i="1"/>
  <c r="D154" i="1" s="1"/>
  <c r="F154" i="1" s="1"/>
  <c r="F156" i="1"/>
  <c r="F157" i="1"/>
  <c r="D159" i="1"/>
  <c r="E159" i="1"/>
  <c r="E158" i="1" s="1"/>
  <c r="F160" i="1"/>
  <c r="F161" i="1"/>
  <c r="F162" i="1"/>
  <c r="D164" i="1"/>
  <c r="E164" i="1"/>
  <c r="E163" i="1" s="1"/>
  <c r="F165" i="1"/>
  <c r="F166" i="1"/>
  <c r="E167" i="1"/>
  <c r="D168" i="1"/>
  <c r="F168" i="1" s="1"/>
  <c r="F169" i="1"/>
  <c r="F170" i="1"/>
  <c r="E171" i="1"/>
  <c r="D172" i="1"/>
  <c r="F172" i="1" s="1"/>
  <c r="F173" i="1"/>
  <c r="F174" i="1"/>
  <c r="D176" i="1"/>
  <c r="E176" i="1"/>
  <c r="E175" i="1" s="1"/>
  <c r="F177" i="1"/>
  <c r="D179" i="1"/>
  <c r="D178" i="1" s="1"/>
  <c r="E179" i="1"/>
  <c r="E178" i="1" s="1"/>
  <c r="F179" i="1"/>
  <c r="F180" i="1"/>
  <c r="F181" i="1"/>
  <c r="F182" i="1"/>
  <c r="F183" i="1"/>
  <c r="D184" i="1"/>
  <c r="E184" i="1"/>
  <c r="F185" i="1"/>
  <c r="D186" i="1"/>
  <c r="F186" i="1" s="1"/>
  <c r="E186" i="1"/>
  <c r="F187" i="1"/>
  <c r="D189" i="1"/>
  <c r="E189" i="1"/>
  <c r="E188" i="1" s="1"/>
  <c r="F190" i="1"/>
  <c r="F191" i="1"/>
  <c r="F178" i="1" l="1"/>
  <c r="D171" i="1"/>
  <c r="F171" i="1" s="1"/>
  <c r="F155" i="1"/>
  <c r="F103" i="1"/>
  <c r="F52" i="1"/>
  <c r="F132" i="1"/>
  <c r="F122" i="1"/>
  <c r="F55" i="1"/>
  <c r="F145" i="1"/>
  <c r="E130" i="1"/>
  <c r="E129" i="1" s="1"/>
  <c r="F48" i="1"/>
  <c r="F107" i="1"/>
  <c r="F76" i="1"/>
  <c r="E59" i="1"/>
  <c r="D150" i="1"/>
  <c r="F150" i="1" s="1"/>
  <c r="F75" i="1"/>
  <c r="D167" i="1"/>
  <c r="F167" i="1" s="1"/>
  <c r="F50" i="1"/>
  <c r="D141" i="1"/>
  <c r="F141" i="1" s="1"/>
  <c r="F79" i="1"/>
  <c r="D82" i="1"/>
  <c r="F184" i="1"/>
  <c r="F46" i="1"/>
  <c r="A128" i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F131" i="1"/>
  <c r="F78" i="1"/>
  <c r="F176" i="1"/>
  <c r="F115" i="1"/>
  <c r="F189" i="1"/>
  <c r="D188" i="1"/>
  <c r="F188" i="1" s="1"/>
  <c r="F159" i="1"/>
  <c r="F124" i="1"/>
  <c r="F99" i="1"/>
  <c r="D81" i="1"/>
  <c r="E82" i="1"/>
  <c r="E81" i="1" s="1"/>
  <c r="E45" i="1" s="1"/>
  <c r="F54" i="1"/>
  <c r="F164" i="1"/>
  <c r="D163" i="1"/>
  <c r="F163" i="1" s="1"/>
  <c r="F118" i="1"/>
  <c r="F83" i="1"/>
  <c r="F17" i="1"/>
  <c r="D16" i="1"/>
  <c r="D175" i="1"/>
  <c r="F175" i="1" s="1"/>
  <c r="F91" i="1"/>
  <c r="D158" i="1"/>
  <c r="F158" i="1" s="1"/>
  <c r="D59" i="1"/>
  <c r="F81" i="1" l="1"/>
  <c r="F59" i="1"/>
  <c r="F16" i="1"/>
  <c r="D44" i="1"/>
  <c r="F44" i="1" s="1"/>
  <c r="F82" i="1"/>
  <c r="D130" i="1"/>
  <c r="F130" i="1" l="1"/>
  <c r="D129" i="1"/>
  <c r="F129" i="1" l="1"/>
  <c r="D45" i="1"/>
  <c r="F45" i="1" s="1"/>
</calcChain>
</file>

<file path=xl/sharedStrings.xml><?xml version="1.0" encoding="utf-8"?>
<sst xmlns="http://schemas.openxmlformats.org/spreadsheetml/2006/main" count="366" uniqueCount="183">
  <si>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</si>
  <si>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</si>
  <si>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</si>
  <si>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</si>
  <si>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</si>
  <si>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</si>
  <si>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</si>
  <si>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</si>
  <si>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</si>
  <si>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</si>
  <si>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</si>
  <si>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</si>
  <si>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</si>
  <si>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</si>
  <si>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</si>
  <si>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</si>
  <si>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</si>
  <si>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</si>
  <si>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</si>
  <si>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</si>
  <si>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</si>
  <si>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</si>
  <si>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</si>
  <si>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</si>
  <si>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</si>
  <si>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</si>
  <si>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</si>
  <si>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</si>
  <si>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</si>
  <si>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</si>
  <si>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</si>
  <si>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</si>
  <si>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</si>
  <si>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</si>
  <si>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</si>
  <si>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</si>
  <si>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</si>
  <si>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</si>
  <si>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</si>
  <si>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</si>
  <si>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</si>
  <si>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</si>
  <si>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</si>
  <si>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</si>
  <si>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</si>
  <si>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</si>
  <si>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</si>
  <si>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</si>
  <si>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</si>
  <si>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</si>
  <si>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</si>
  <si>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</si>
  <si>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</si>
  <si>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</si>
  <si>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</si>
  <si>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</si>
  <si>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</si>
  <si>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</si>
  <si>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</si>
  <si>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</si>
  <si>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</si>
  <si>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</si>
  <si>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</si>
  <si>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</si>
  <si>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</si>
  <si>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</si>
  <si>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</si>
  <si>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</si>
  <si>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</si>
  <si>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</si>
  <si>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</si>
  <si>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</si>
  <si>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</si>
  <si>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</si>
  <si>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</si>
  <si>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</si>
  <si>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</si>
  <si>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</si>
  <si>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</si>
  <si>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</si>
  <si>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</si>
  <si>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</si>
  <si>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</si>
  <si>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</si>
  <si>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</si>
  <si>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</si>
  <si>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</si>
  <si>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</si>
  <si>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</si>
  <si>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</si>
  <si>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</si>
  <si>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</si>
  <si>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</si>
  <si>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</si>
  <si>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</si>
  <si>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</si>
  <si>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</si>
  <si>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</si>
  <si>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</si>
  <si>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</si>
  <si>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</si>
  <si>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</si>
  <si>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</si>
  <si>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</si>
  <si>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</si>
  <si>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</si>
  <si>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</si>
  <si>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</si>
  <si>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</si>
  <si>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</si>
  <si>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</si>
  <si>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</si>
  <si>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</si>
  <si>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</si>
  <si>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</si>
  <si>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</si>
  <si>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</si>
  <si>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</si>
  <si>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</si>
  <si>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</si>
  <si>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</si>
  <si>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</si>
  <si>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</si>
  <si>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</si>
  <si>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</si>
  <si>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</si>
  <si>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</si>
  <si>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</si>
  <si>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</si>
  <si>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</si>
  <si>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</si>
  <si>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</si>
  <si>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</si>
  <si>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</si>
  <si>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</si>
  <si>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</si>
  <si>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</si>
  <si>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</si>
  <si>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</si>
  <si>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</si>
  <si>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</si>
  <si>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</si>
  <si>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</si>
  <si>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</si>
  <si>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</si>
  <si>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Sume defalcate din TVA pentru echilibrare- Spital Clinic Judetean-Neurochirurgie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</si>
  <si>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</si>
  <si>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</si>
  <si>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</si>
  <si>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</si>
  <si>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</si>
  <si>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</si>
  <si>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</si>
  <si>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</si>
  <si>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</si>
  <si>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 xml:space="preserve"> BUGET 2021</t>
  </si>
  <si>
    <t xml:space="preserve">    BUGETUL LOCAL  AL JUDEŢULUI CLUJ PE ANUL 2021, PE CAPITOLE, SUBCAPITOLE ȘI TITLURI </t>
  </si>
  <si>
    <t>Anexa nr. 3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</si>
  <si>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</si>
  <si>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</si>
  <si>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</si>
  <si>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</si>
  <si>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</si>
  <si>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Sume defalcate din TVA- Burse învățământ special</t>
  </si>
  <si>
    <t>Sume defalc.din TVA pt. fin.chelt. descentralizate la nivelul judeţelor, total din care:</t>
  </si>
  <si>
    <t>INFLUENȚE</t>
  </si>
  <si>
    <t>BUGET RECTIFICAT 2021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</si>
  <si>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</si>
  <si>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</si>
  <si>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</si>
  <si>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</si>
  <si>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</si>
  <si>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</si>
  <si>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</si>
  <si>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</si>
  <si>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</si>
  <si>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</si>
  <si>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</si>
  <si>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</si>
  <si>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</si>
  <si>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</si>
  <si>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</si>
  <si>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la Hotărârea nr. 155/2021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</si>
</sst>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wrapText="1"/>
    </xf>
    <xf numFmtId="2" fontId="3" fillId="0" borderId="1" xfId="0" applyNumberFormat="1" applyFont="1" applyBorder="1"/>
    <xf numFmtId="0" fontId="2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0" applyFont="1" applyAlignment="1"/>
    <xf numFmtId="0" fontId="5" fillId="0" borderId="0" xfId="1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5" fillId="0" borderId="5" xfId="0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883920</xdr:colOff>
      <xdr:row>0</xdr:row>
      <xdr:rowOff>38100</xdr:rowOff>
    </xdr:from>
    <xdr:to>
      <xdr:col>3</xdr:col>
      <xdr:colOff>883920</xdr:colOff>
      <xdr:row>0</xdr:row>
      <xdr:rowOff>899160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7B02D4E-ABCD-4AFE-95A0-655D4FF3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38100"/>
          <a:ext cx="41224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9"/>
  <sheetViews>
    <sheetView tabSelected="1" topLeftCell="A57" workbookViewId="0">
      <selection activeCell="G59" sqref="G59"/>
    </sheetView>
  </sheetViews>
  <sheetFormatPr defaultColWidth="9.109375" defaultRowHeight="16.8" x14ac:dyDescent="0.4"/>
  <cols>
    <col min="1" max="1" width="4.6640625" style="26" customWidth="1"/>
    <col min="2" max="2" width="48.6640625" style="3" customWidth="1"/>
    <col min="3" max="3" width="11.44140625" style="3" customWidth="1"/>
    <col min="4" max="4" width="16" style="3" customWidth="1"/>
    <col min="5" max="5" width="13.109375" style="3" customWidth="1"/>
    <col min="6" max="6" width="14.44140625" style="3" customWidth="1"/>
    <col min="7" max="7" width="11.6640625" style="3" bestFit="1" customWidth="1"/>
    <col min="8" max="8" width="9.109375" style="3"/>
    <col min="9" max="9" width="11.33203125" style="3" bestFit="1" customWidth="1"/>
    <col min="10" max="16384" width="9.109375" style="3"/>
  </cols>
  <sheetData>
    <row r="1" spans="1:6" ht="79.2" customHeight="1" x14ac:dyDescent="0.4">
      <c r="A1" s="41"/>
      <c r="B1" s="41"/>
      <c r="C1" s="41"/>
      <c r="D1" s="41"/>
      <c r="E1" s="41"/>
      <c r="F1" s="41"/>
    </row>
    <row r="2" spans="1:6" x14ac:dyDescent="0.4">
      <c r="A2" s="54"/>
      <c r="B2" s="54"/>
      <c r="C2" s="30"/>
      <c r="D2" s="37" t="s">
        <v>157</v>
      </c>
      <c r="E2" s="31"/>
    </row>
    <row r="3" spans="1:6" x14ac:dyDescent="0.4">
      <c r="A3" s="54"/>
      <c r="B3" s="54"/>
      <c r="C3" s="30"/>
      <c r="D3" s="42" t="s">
        <v>182</v>
      </c>
      <c r="E3" s="42"/>
    </row>
    <row r="4" spans="1:6" x14ac:dyDescent="0.4">
      <c r="A4" s="54"/>
      <c r="B4" s="54"/>
      <c r="C4" s="32"/>
      <c r="D4" s="31"/>
      <c r="E4" s="31"/>
    </row>
    <row r="5" spans="1:6" x14ac:dyDescent="0.4">
      <c r="A5" s="33"/>
      <c r="B5" s="34"/>
      <c r="C5" s="32"/>
      <c r="D5" s="35"/>
      <c r="E5" s="31"/>
    </row>
    <row r="6" spans="1:6" ht="36" customHeight="1" x14ac:dyDescent="0.4">
      <c r="A6" s="36"/>
      <c r="B6" s="55" t="s">
        <v>156</v>
      </c>
      <c r="C6" s="55"/>
      <c r="D6" s="55"/>
      <c r="E6" s="31"/>
    </row>
    <row r="7" spans="1:6" ht="20.25" customHeight="1" x14ac:dyDescent="0.4">
      <c r="A7" s="29"/>
      <c r="B7" s="56" t="s">
        <v>130</v>
      </c>
      <c r="C7" s="56"/>
      <c r="D7" s="56"/>
    </row>
    <row r="8" spans="1:6" x14ac:dyDescent="0.4">
      <c r="A8" s="5"/>
      <c r="B8" s="6"/>
      <c r="C8" s="7"/>
      <c r="F8" s="8" t="s">
        <v>94</v>
      </c>
    </row>
    <row r="9" spans="1:6" ht="14.25" customHeight="1" x14ac:dyDescent="0.4">
      <c r="A9" s="48" t="s">
        <v>0</v>
      </c>
      <c r="B9" s="51" t="s">
        <v>1</v>
      </c>
      <c r="C9" s="51" t="s">
        <v>2</v>
      </c>
      <c r="D9" s="48" t="s">
        <v>155</v>
      </c>
      <c r="E9" s="57" t="s">
        <v>165</v>
      </c>
      <c r="F9" s="44" t="s">
        <v>166</v>
      </c>
    </row>
    <row r="10" spans="1:6" ht="12.75" customHeight="1" x14ac:dyDescent="0.4">
      <c r="A10" s="49"/>
      <c r="B10" s="52"/>
      <c r="C10" s="52"/>
      <c r="D10" s="49"/>
      <c r="E10" s="58"/>
      <c r="F10" s="45"/>
    </row>
    <row r="11" spans="1:6" ht="12.75" customHeight="1" x14ac:dyDescent="0.4">
      <c r="A11" s="49"/>
      <c r="B11" s="52"/>
      <c r="C11" s="52"/>
      <c r="D11" s="49"/>
      <c r="E11" s="58"/>
      <c r="F11" s="45"/>
    </row>
    <row r="12" spans="1:6" ht="19.95" customHeight="1" x14ac:dyDescent="0.4">
      <c r="A12" s="50"/>
      <c r="B12" s="53"/>
      <c r="C12" s="53"/>
      <c r="D12" s="50"/>
      <c r="E12" s="59"/>
      <c r="F12" s="46"/>
    </row>
    <row r="13" spans="1:6" x14ac:dyDescent="0.4">
      <c r="A13" s="9">
        <v>1</v>
      </c>
      <c r="B13" s="10" t="s">
        <v>3</v>
      </c>
      <c r="C13" s="11" t="s">
        <v>4</v>
      </c>
      <c r="D13" s="2">
        <v>3532</v>
      </c>
      <c r="E13" s="12"/>
      <c r="F13" s="2">
        <f>D13+E13</f>
        <v>3532</v>
      </c>
    </row>
    <row r="14" spans="1:6" ht="20.399999999999999" customHeight="1" x14ac:dyDescent="0.4">
      <c r="A14" s="9">
        <f t="shared" ref="A14:A85" si="0">A13+1</f>
        <v>2</v>
      </c>
      <c r="B14" s="10" t="s">
        <v>5</v>
      </c>
      <c r="C14" s="10" t="s">
        <v>6</v>
      </c>
      <c r="D14" s="2">
        <v>196989</v>
      </c>
      <c r="E14" s="2">
        <v>8285</v>
      </c>
      <c r="F14" s="2">
        <f t="shared" ref="F14:F83" si="1">D14+E14</f>
        <v>205274</v>
      </c>
    </row>
    <row r="15" spans="1:6" ht="38.4" customHeight="1" x14ac:dyDescent="0.4">
      <c r="A15" s="9">
        <f t="shared" si="0"/>
        <v>3</v>
      </c>
      <c r="B15" s="13" t="s">
        <v>131</v>
      </c>
      <c r="C15" s="10" t="s">
        <v>7</v>
      </c>
      <c r="D15" s="2">
        <v>27579</v>
      </c>
      <c r="E15" s="2">
        <v>1160</v>
      </c>
      <c r="F15" s="2">
        <f t="shared" si="1"/>
        <v>28739</v>
      </c>
    </row>
    <row r="16" spans="1:6" ht="20.399999999999999" customHeight="1" x14ac:dyDescent="0.4">
      <c r="A16" s="9">
        <f t="shared" si="0"/>
        <v>4</v>
      </c>
      <c r="B16" s="10" t="s">
        <v>8</v>
      </c>
      <c r="C16" s="10" t="s">
        <v>9</v>
      </c>
      <c r="D16" s="2">
        <f>D17+D28+D29</f>
        <v>111880</v>
      </c>
      <c r="E16" s="2">
        <f>E17+E28+E29</f>
        <v>6076</v>
      </c>
      <c r="F16" s="2">
        <f t="shared" si="1"/>
        <v>117956</v>
      </c>
    </row>
    <row r="17" spans="1:6" ht="38.4" customHeight="1" x14ac:dyDescent="0.4">
      <c r="A17" s="9">
        <f t="shared" si="0"/>
        <v>5</v>
      </c>
      <c r="B17" s="13" t="s">
        <v>164</v>
      </c>
      <c r="C17" s="10" t="s">
        <v>10</v>
      </c>
      <c r="D17" s="2">
        <f>D18+D19+D20+D22+D23+D24+D25+D27+D26+D21</f>
        <v>93014</v>
      </c>
      <c r="E17" s="2">
        <f>E18+E19+E20+E22+E23+E24+E25+E27+E26+E21</f>
        <v>-3168</v>
      </c>
      <c r="F17" s="2">
        <f t="shared" si="1"/>
        <v>89846</v>
      </c>
    </row>
    <row r="18" spans="1:6" ht="18" customHeight="1" x14ac:dyDescent="0.4">
      <c r="A18" s="9">
        <f t="shared" si="0"/>
        <v>6</v>
      </c>
      <c r="B18" s="13" t="s">
        <v>118</v>
      </c>
      <c r="C18" s="10" t="s">
        <v>10</v>
      </c>
      <c r="D18" s="2">
        <v>12315</v>
      </c>
      <c r="E18" s="2">
        <v>-4042</v>
      </c>
      <c r="F18" s="2">
        <f t="shared" si="1"/>
        <v>8273</v>
      </c>
    </row>
    <row r="19" spans="1:6" ht="37.200000000000003" customHeight="1" x14ac:dyDescent="0.4">
      <c r="A19" s="9">
        <f t="shared" si="0"/>
        <v>7</v>
      </c>
      <c r="B19" s="13" t="s">
        <v>119</v>
      </c>
      <c r="C19" s="10" t="s">
        <v>10</v>
      </c>
      <c r="D19" s="2">
        <v>6679</v>
      </c>
      <c r="E19" s="12"/>
      <c r="F19" s="2">
        <f t="shared" si="1"/>
        <v>6679</v>
      </c>
    </row>
    <row r="20" spans="1:6" ht="24" customHeight="1" x14ac:dyDescent="0.4">
      <c r="A20" s="9">
        <f t="shared" si="0"/>
        <v>8</v>
      </c>
      <c r="B20" s="13" t="s">
        <v>132</v>
      </c>
      <c r="C20" s="10" t="s">
        <v>10</v>
      </c>
      <c r="D20" s="2">
        <v>6617</v>
      </c>
      <c r="E20" s="12"/>
      <c r="F20" s="2">
        <f t="shared" si="1"/>
        <v>6617</v>
      </c>
    </row>
    <row r="21" spans="1:6" ht="36.6" customHeight="1" x14ac:dyDescent="0.4">
      <c r="A21" s="9">
        <f t="shared" si="0"/>
        <v>9</v>
      </c>
      <c r="B21" s="13" t="s">
        <v>163</v>
      </c>
      <c r="C21" s="10" t="s">
        <v>10</v>
      </c>
      <c r="D21" s="2">
        <v>480</v>
      </c>
      <c r="E21" s="12"/>
      <c r="F21" s="2">
        <f t="shared" si="1"/>
        <v>480</v>
      </c>
    </row>
    <row r="22" spans="1:6" ht="38.4" customHeight="1" x14ac:dyDescent="0.4">
      <c r="A22" s="9">
        <f t="shared" si="0"/>
        <v>10</v>
      </c>
      <c r="B22" s="13" t="s">
        <v>133</v>
      </c>
      <c r="C22" s="10" t="s">
        <v>10</v>
      </c>
      <c r="D22" s="2">
        <v>428</v>
      </c>
      <c r="E22" s="12"/>
      <c r="F22" s="2">
        <f t="shared" si="1"/>
        <v>428</v>
      </c>
    </row>
    <row r="23" spans="1:6" ht="34.950000000000003" customHeight="1" x14ac:dyDescent="0.4">
      <c r="A23" s="9">
        <f t="shared" si="0"/>
        <v>11</v>
      </c>
      <c r="B23" s="13" t="s">
        <v>135</v>
      </c>
      <c r="C23" s="10" t="s">
        <v>10</v>
      </c>
      <c r="D23" s="2">
        <v>19020</v>
      </c>
      <c r="E23" s="2">
        <v>19</v>
      </c>
      <c r="F23" s="2">
        <f t="shared" si="1"/>
        <v>19039</v>
      </c>
    </row>
    <row r="24" spans="1:6" ht="30.6" customHeight="1" x14ac:dyDescent="0.4">
      <c r="A24" s="9">
        <f t="shared" si="0"/>
        <v>12</v>
      </c>
      <c r="B24" s="13" t="s">
        <v>136</v>
      </c>
      <c r="C24" s="10" t="s">
        <v>10</v>
      </c>
      <c r="D24" s="2">
        <v>913</v>
      </c>
      <c r="E24" s="12"/>
      <c r="F24" s="2">
        <f t="shared" si="1"/>
        <v>913</v>
      </c>
    </row>
    <row r="25" spans="1:6" ht="37.950000000000003" customHeight="1" x14ac:dyDescent="0.4">
      <c r="A25" s="9">
        <f t="shared" si="0"/>
        <v>13</v>
      </c>
      <c r="B25" s="13" t="s">
        <v>134</v>
      </c>
      <c r="C25" s="10" t="s">
        <v>10</v>
      </c>
      <c r="D25" s="2">
        <v>507</v>
      </c>
      <c r="E25" s="12"/>
      <c r="F25" s="2">
        <f t="shared" si="1"/>
        <v>507</v>
      </c>
    </row>
    <row r="26" spans="1:6" ht="33.6" x14ac:dyDescent="0.4">
      <c r="A26" s="9">
        <f t="shared" si="0"/>
        <v>14</v>
      </c>
      <c r="B26" s="13" t="s">
        <v>140</v>
      </c>
      <c r="C26" s="10" t="s">
        <v>10</v>
      </c>
      <c r="D26" s="2">
        <v>26897</v>
      </c>
      <c r="E26" s="12"/>
      <c r="F26" s="2">
        <f t="shared" si="1"/>
        <v>26897</v>
      </c>
    </row>
    <row r="27" spans="1:6" ht="43.2" customHeight="1" x14ac:dyDescent="0.4">
      <c r="A27" s="9">
        <f t="shared" si="0"/>
        <v>15</v>
      </c>
      <c r="B27" s="13" t="s">
        <v>141</v>
      </c>
      <c r="C27" s="10" t="s">
        <v>10</v>
      </c>
      <c r="D27" s="2">
        <v>19158</v>
      </c>
      <c r="E27" s="2">
        <v>855</v>
      </c>
      <c r="F27" s="2">
        <f t="shared" si="1"/>
        <v>20013</v>
      </c>
    </row>
    <row r="28" spans="1:6" ht="30" customHeight="1" x14ac:dyDescent="0.4">
      <c r="A28" s="9">
        <f t="shared" si="0"/>
        <v>16</v>
      </c>
      <c r="B28" s="10" t="s">
        <v>11</v>
      </c>
      <c r="C28" s="10" t="s">
        <v>12</v>
      </c>
      <c r="D28" s="2">
        <v>13866</v>
      </c>
      <c r="E28" s="2">
        <v>9244</v>
      </c>
      <c r="F28" s="2">
        <f t="shared" si="1"/>
        <v>23110</v>
      </c>
    </row>
    <row r="29" spans="1:6" ht="38.4" customHeight="1" x14ac:dyDescent="0.4">
      <c r="A29" s="9">
        <f t="shared" si="0"/>
        <v>17</v>
      </c>
      <c r="B29" s="13" t="s">
        <v>145</v>
      </c>
      <c r="C29" s="10" t="s">
        <v>146</v>
      </c>
      <c r="D29" s="2">
        <v>5000</v>
      </c>
      <c r="E29" s="12"/>
      <c r="F29" s="2">
        <f t="shared" si="1"/>
        <v>5000</v>
      </c>
    </row>
    <row r="30" spans="1:6" ht="19.95" customHeight="1" x14ac:dyDescent="0.4">
      <c r="A30" s="9">
        <f t="shared" si="0"/>
        <v>18</v>
      </c>
      <c r="B30" s="10" t="s">
        <v>13</v>
      </c>
      <c r="C30" s="10" t="s">
        <v>14</v>
      </c>
      <c r="D30" s="2">
        <v>4000</v>
      </c>
      <c r="E30" s="12"/>
      <c r="F30" s="2">
        <f t="shared" si="1"/>
        <v>4000</v>
      </c>
    </row>
    <row r="31" spans="1:6" ht="19.2" customHeight="1" x14ac:dyDescent="0.4">
      <c r="A31" s="9">
        <f t="shared" si="0"/>
        <v>19</v>
      </c>
      <c r="B31" s="10" t="s">
        <v>15</v>
      </c>
      <c r="C31" s="10" t="s">
        <v>16</v>
      </c>
      <c r="D31" s="2">
        <v>10153</v>
      </c>
      <c r="E31" s="12"/>
      <c r="F31" s="2">
        <f t="shared" si="1"/>
        <v>10153</v>
      </c>
    </row>
    <row r="32" spans="1:6" ht="21.6" customHeight="1" x14ac:dyDescent="0.4">
      <c r="A32" s="9">
        <f t="shared" si="0"/>
        <v>20</v>
      </c>
      <c r="B32" s="13" t="s">
        <v>110</v>
      </c>
      <c r="C32" s="10" t="s">
        <v>109</v>
      </c>
      <c r="D32" s="2">
        <v>2540</v>
      </c>
      <c r="E32" s="12"/>
      <c r="F32" s="2">
        <f t="shared" si="1"/>
        <v>2540</v>
      </c>
    </row>
    <row r="33" spans="1:9" ht="19.95" customHeight="1" x14ac:dyDescent="0.4">
      <c r="A33" s="9">
        <f t="shared" si="0"/>
        <v>21</v>
      </c>
      <c r="B33" s="10" t="s">
        <v>17</v>
      </c>
      <c r="C33" s="10" t="s">
        <v>18</v>
      </c>
      <c r="D33" s="2">
        <v>550</v>
      </c>
      <c r="E33" s="12"/>
      <c r="F33" s="2">
        <f t="shared" si="1"/>
        <v>550</v>
      </c>
    </row>
    <row r="34" spans="1:9" x14ac:dyDescent="0.4">
      <c r="A34" s="9">
        <f t="shared" si="0"/>
        <v>22</v>
      </c>
      <c r="B34" s="10" t="s">
        <v>19</v>
      </c>
      <c r="C34" s="10" t="s">
        <v>139</v>
      </c>
      <c r="D34" s="2">
        <v>160</v>
      </c>
      <c r="E34" s="12"/>
      <c r="F34" s="2">
        <f t="shared" si="1"/>
        <v>160</v>
      </c>
    </row>
    <row r="35" spans="1:9" x14ac:dyDescent="0.4">
      <c r="A35" s="9">
        <f t="shared" si="0"/>
        <v>23</v>
      </c>
      <c r="B35" s="10" t="s">
        <v>137</v>
      </c>
      <c r="C35" s="10" t="s">
        <v>138</v>
      </c>
      <c r="D35" s="2">
        <v>28074.14</v>
      </c>
      <c r="E35" s="12"/>
      <c r="F35" s="2">
        <f>D35+E35</f>
        <v>28074.14</v>
      </c>
    </row>
    <row r="36" spans="1:9" x14ac:dyDescent="0.4">
      <c r="A36" s="9">
        <f t="shared" si="0"/>
        <v>24</v>
      </c>
      <c r="B36" s="10" t="s">
        <v>170</v>
      </c>
      <c r="C36" s="10" t="s">
        <v>171</v>
      </c>
      <c r="D36" s="2">
        <v>58.03</v>
      </c>
      <c r="E36" s="12">
        <v>0</v>
      </c>
      <c r="F36" s="2">
        <f t="shared" si="1"/>
        <v>58.03</v>
      </c>
    </row>
    <row r="37" spans="1:9" ht="39" customHeight="1" x14ac:dyDescent="0.4">
      <c r="A37" s="9">
        <f t="shared" si="0"/>
        <v>25</v>
      </c>
      <c r="B37" s="13" t="s">
        <v>20</v>
      </c>
      <c r="C37" s="10" t="s">
        <v>21</v>
      </c>
      <c r="D37" s="2">
        <v>1300</v>
      </c>
      <c r="E37" s="12"/>
      <c r="F37" s="2">
        <f t="shared" si="1"/>
        <v>1300</v>
      </c>
    </row>
    <row r="38" spans="1:9" ht="39" customHeight="1" x14ac:dyDescent="0.4">
      <c r="A38" s="9">
        <f t="shared" si="0"/>
        <v>26</v>
      </c>
      <c r="B38" s="13" t="s">
        <v>174</v>
      </c>
      <c r="C38" s="10" t="s">
        <v>175</v>
      </c>
      <c r="D38" s="2">
        <v>3661</v>
      </c>
      <c r="E38" s="2">
        <v>1624</v>
      </c>
      <c r="F38" s="2">
        <f t="shared" si="1"/>
        <v>5285</v>
      </c>
    </row>
    <row r="39" spans="1:9" ht="55.95" customHeight="1" x14ac:dyDescent="0.4">
      <c r="A39" s="9">
        <f t="shared" si="0"/>
        <v>27</v>
      </c>
      <c r="B39" s="27" t="s">
        <v>172</v>
      </c>
      <c r="C39" s="27" t="s">
        <v>173</v>
      </c>
      <c r="D39" s="2">
        <v>186</v>
      </c>
      <c r="E39" s="2">
        <v>0</v>
      </c>
      <c r="F39" s="2">
        <f t="shared" si="1"/>
        <v>186</v>
      </c>
    </row>
    <row r="40" spans="1:9" ht="35.4" customHeight="1" x14ac:dyDescent="0.4">
      <c r="A40" s="9">
        <f t="shared" si="0"/>
        <v>28</v>
      </c>
      <c r="B40" s="13" t="s">
        <v>147</v>
      </c>
      <c r="C40" s="10" t="s">
        <v>148</v>
      </c>
      <c r="D40" s="2">
        <v>500</v>
      </c>
      <c r="E40" s="12"/>
      <c r="F40" s="2">
        <f t="shared" si="1"/>
        <v>500</v>
      </c>
    </row>
    <row r="41" spans="1:9" ht="35.4" customHeight="1" x14ac:dyDescent="0.4">
      <c r="A41" s="9">
        <f t="shared" si="0"/>
        <v>29</v>
      </c>
      <c r="B41" s="13" t="s">
        <v>176</v>
      </c>
      <c r="C41" s="10" t="s">
        <v>177</v>
      </c>
      <c r="D41" s="2">
        <v>0</v>
      </c>
      <c r="E41" s="2">
        <v>1901</v>
      </c>
      <c r="F41" s="2">
        <f t="shared" si="1"/>
        <v>1901</v>
      </c>
    </row>
    <row r="42" spans="1:9" ht="21.6" customHeight="1" x14ac:dyDescent="0.4">
      <c r="A42" s="9">
        <f t="shared" si="0"/>
        <v>30</v>
      </c>
      <c r="B42" s="10" t="s">
        <v>142</v>
      </c>
      <c r="C42" s="10" t="s">
        <v>143</v>
      </c>
      <c r="D42" s="2">
        <v>50</v>
      </c>
      <c r="E42" s="12"/>
      <c r="F42" s="2">
        <f t="shared" si="1"/>
        <v>50</v>
      </c>
    </row>
    <row r="43" spans="1:9" ht="37.200000000000003" customHeight="1" x14ac:dyDescent="0.4">
      <c r="A43" s="9">
        <f t="shared" si="0"/>
        <v>31</v>
      </c>
      <c r="B43" s="13" t="s">
        <v>95</v>
      </c>
      <c r="C43" s="14" t="s">
        <v>96</v>
      </c>
      <c r="D43" s="2">
        <v>-24976.41</v>
      </c>
      <c r="E43" s="2">
        <v>-7527</v>
      </c>
      <c r="F43" s="2">
        <f>D43+E43</f>
        <v>-32503.41</v>
      </c>
      <c r="I43" s="15"/>
    </row>
    <row r="44" spans="1:9" ht="20.399999999999999" customHeight="1" x14ac:dyDescent="0.4">
      <c r="A44" s="9">
        <f t="shared" si="0"/>
        <v>32</v>
      </c>
      <c r="B44" s="16" t="s">
        <v>22</v>
      </c>
      <c r="C44" s="10"/>
      <c r="D44" s="1">
        <f>D13+D14+D15+D16+D30+D31+D32+D33+D34+D35+D37+D43+D42+D40+D36+D39+D38+D41</f>
        <v>366235.76000000007</v>
      </c>
      <c r="E44" s="1">
        <f>E13+E14+E15+E16+E30+E31+E32+E33+E34+E35+E37+E43+E42+E40+E36+E39+E38+E41</f>
        <v>11519</v>
      </c>
      <c r="F44" s="1">
        <f t="shared" si="1"/>
        <v>377754.76000000007</v>
      </c>
    </row>
    <row r="45" spans="1:9" ht="21" customHeight="1" x14ac:dyDescent="0.4">
      <c r="A45" s="9">
        <f t="shared" si="0"/>
        <v>33</v>
      </c>
      <c r="B45" s="16" t="s">
        <v>23</v>
      </c>
      <c r="C45" s="10"/>
      <c r="D45" s="1">
        <f>D54+D59+D75+D78+D81+D129+D178+D184+D188+D126+D186</f>
        <v>366235.76</v>
      </c>
      <c r="E45" s="1">
        <f>E54+E59+E75+E78+E81+E129+E178+E184+E188+E126+E186</f>
        <v>11519</v>
      </c>
      <c r="F45" s="1">
        <f>D45+E45</f>
        <v>377754.76</v>
      </c>
    </row>
    <row r="46" spans="1:9" x14ac:dyDescent="0.4">
      <c r="A46" s="9">
        <f t="shared" si="0"/>
        <v>34</v>
      </c>
      <c r="B46" s="16" t="s">
        <v>27</v>
      </c>
      <c r="C46" s="16">
        <v>10</v>
      </c>
      <c r="D46" s="1">
        <f>D56+D62+D65+D133+D138+D143+D147+D152+D156+D160+D165+D169+D173+D180</f>
        <v>206832.99</v>
      </c>
      <c r="E46" s="1">
        <f>E56+E62+E65+E133+E138+E143+E147+E152+E156+E160+E165+E169+E173+E180</f>
        <v>1901</v>
      </c>
      <c r="F46" s="1">
        <f t="shared" si="1"/>
        <v>208733.99</v>
      </c>
    </row>
    <row r="47" spans="1:9" ht="21" customHeight="1" x14ac:dyDescent="0.4">
      <c r="A47" s="9">
        <f t="shared" si="0"/>
        <v>35</v>
      </c>
      <c r="B47" s="16" t="s">
        <v>29</v>
      </c>
      <c r="C47" s="16">
        <v>20</v>
      </c>
      <c r="D47" s="1">
        <f>D57+D63+D66+D68+D71+D73+D77+D80+D84+D88+D92+D96+D100+D104+D108+D112+D116+D119+D123+D134+D139+D144+D148+D153+D157+D161+D166+D170+D174+D181+D190+D127+D187</f>
        <v>102684.03</v>
      </c>
      <c r="E47" s="1">
        <f>E57+E63+E66+E68+E71+E73+E77+E80+E84+E88+E92+E96+E100+E104+E108+E112+E116+E119+E123+E134+E139+E144+E148+E153+E157+E161+E166+E170+E174+E181+E190+E127+E187</f>
        <v>13311</v>
      </c>
      <c r="F47" s="1">
        <f t="shared" si="1"/>
        <v>115995.03</v>
      </c>
    </row>
    <row r="48" spans="1:9" x14ac:dyDescent="0.4">
      <c r="A48" s="9">
        <f t="shared" si="0"/>
        <v>36</v>
      </c>
      <c r="B48" s="16" t="s">
        <v>117</v>
      </c>
      <c r="C48" s="16">
        <v>30</v>
      </c>
      <c r="D48" s="1">
        <f>D191</f>
        <v>4657</v>
      </c>
      <c r="E48" s="1">
        <f>E191</f>
        <v>0</v>
      </c>
      <c r="F48" s="1">
        <f t="shared" si="1"/>
        <v>4657</v>
      </c>
      <c r="G48" s="15"/>
    </row>
    <row r="49" spans="1:6" x14ac:dyDescent="0.4">
      <c r="A49" s="9">
        <f t="shared" si="0"/>
        <v>37</v>
      </c>
      <c r="B49" s="16" t="s">
        <v>144</v>
      </c>
      <c r="C49" s="16">
        <v>50</v>
      </c>
      <c r="D49" s="1">
        <f>D74</f>
        <v>200</v>
      </c>
      <c r="E49" s="1">
        <f>E74</f>
        <v>0</v>
      </c>
      <c r="F49" s="1">
        <f t="shared" si="1"/>
        <v>200</v>
      </c>
    </row>
    <row r="50" spans="1:6" x14ac:dyDescent="0.4">
      <c r="A50" s="9">
        <f t="shared" si="0"/>
        <v>38</v>
      </c>
      <c r="B50" s="16" t="s">
        <v>93</v>
      </c>
      <c r="C50" s="17" t="s">
        <v>107</v>
      </c>
      <c r="D50" s="1">
        <f>D182</f>
        <v>1300</v>
      </c>
      <c r="E50" s="1">
        <f>E182+E128</f>
        <v>200</v>
      </c>
      <c r="F50" s="1">
        <f t="shared" si="1"/>
        <v>1500</v>
      </c>
    </row>
    <row r="51" spans="1:6" x14ac:dyDescent="0.4">
      <c r="A51" s="9">
        <f t="shared" si="0"/>
        <v>39</v>
      </c>
      <c r="B51" s="16" t="s">
        <v>105</v>
      </c>
      <c r="C51" s="17" t="s">
        <v>104</v>
      </c>
      <c r="D51" s="1">
        <f>D185</f>
        <v>10624</v>
      </c>
      <c r="E51" s="1">
        <f>E185+E69</f>
        <v>30</v>
      </c>
      <c r="F51" s="1">
        <f t="shared" si="1"/>
        <v>10654</v>
      </c>
    </row>
    <row r="52" spans="1:6" ht="20.399999999999999" customHeight="1" x14ac:dyDescent="0.4">
      <c r="A52" s="9">
        <f t="shared" si="0"/>
        <v>40</v>
      </c>
      <c r="B52" s="16" t="s">
        <v>59</v>
      </c>
      <c r="C52" s="16">
        <v>57</v>
      </c>
      <c r="D52" s="1">
        <f>D85+D89+D93+D97+D101+D105+D109+D113+D117+D120+D125</f>
        <v>18994</v>
      </c>
      <c r="E52" s="1">
        <f>E85+E89+E93+E97+E101+E105+E109+E113+E117+E120+E125</f>
        <v>-4042</v>
      </c>
      <c r="F52" s="1">
        <f t="shared" si="1"/>
        <v>14952</v>
      </c>
    </row>
    <row r="53" spans="1:6" x14ac:dyDescent="0.4">
      <c r="A53" s="9">
        <f t="shared" si="0"/>
        <v>41</v>
      </c>
      <c r="B53" s="16" t="s">
        <v>81</v>
      </c>
      <c r="C53" s="16">
        <v>59</v>
      </c>
      <c r="D53" s="1">
        <f>D58+D135+D140+D149+D162+D177+D183+D86+D90+D94+D98+D102+D106+D110+D114+D121</f>
        <v>20943.740000000002</v>
      </c>
      <c r="E53" s="1">
        <f>E58+E135+E140+E149+E162+E177+E183+E86+E90+E94+E98+E102+E106+E110+E114+E121</f>
        <v>119</v>
      </c>
      <c r="F53" s="1">
        <f t="shared" si="1"/>
        <v>21062.74</v>
      </c>
    </row>
    <row r="54" spans="1:6" x14ac:dyDescent="0.4">
      <c r="A54" s="9">
        <f t="shared" si="0"/>
        <v>42</v>
      </c>
      <c r="B54" s="16" t="s">
        <v>24</v>
      </c>
      <c r="C54" s="16" t="s">
        <v>25</v>
      </c>
      <c r="D54" s="1">
        <f>D55</f>
        <v>43785.38</v>
      </c>
      <c r="E54" s="1">
        <f>E55</f>
        <v>100</v>
      </c>
      <c r="F54" s="1">
        <f t="shared" si="1"/>
        <v>43885.38</v>
      </c>
    </row>
    <row r="55" spans="1:6" x14ac:dyDescent="0.4">
      <c r="A55" s="9">
        <f t="shared" si="0"/>
        <v>43</v>
      </c>
      <c r="B55" s="16" t="s">
        <v>26</v>
      </c>
      <c r="C55" s="16" t="s">
        <v>25</v>
      </c>
      <c r="D55" s="1">
        <f>D56+D57+D58</f>
        <v>43785.38</v>
      </c>
      <c r="E55" s="1">
        <f>E56+E57+E58</f>
        <v>100</v>
      </c>
      <c r="F55" s="1">
        <f t="shared" si="1"/>
        <v>43885.38</v>
      </c>
    </row>
    <row r="56" spans="1:6" ht="21" customHeight="1" x14ac:dyDescent="0.4">
      <c r="A56" s="9">
        <f t="shared" si="0"/>
        <v>44</v>
      </c>
      <c r="B56" s="10" t="s">
        <v>27</v>
      </c>
      <c r="C56" s="10" t="s">
        <v>28</v>
      </c>
      <c r="D56" s="2">
        <v>37967.64</v>
      </c>
      <c r="E56" s="12"/>
      <c r="F56" s="2">
        <f t="shared" si="1"/>
        <v>37967.64</v>
      </c>
    </row>
    <row r="57" spans="1:6" ht="21.6" customHeight="1" x14ac:dyDescent="0.4">
      <c r="A57" s="9">
        <f t="shared" si="0"/>
        <v>45</v>
      </c>
      <c r="B57" s="10" t="s">
        <v>29</v>
      </c>
      <c r="C57" s="10" t="s">
        <v>30</v>
      </c>
      <c r="D57" s="2">
        <v>5633</v>
      </c>
      <c r="E57" s="12"/>
      <c r="F57" s="2">
        <f t="shared" si="1"/>
        <v>5633</v>
      </c>
    </row>
    <row r="58" spans="1:6" ht="38.4" customHeight="1" x14ac:dyDescent="0.4">
      <c r="A58" s="9">
        <f t="shared" si="0"/>
        <v>46</v>
      </c>
      <c r="B58" s="13" t="s">
        <v>121</v>
      </c>
      <c r="C58" s="10" t="s">
        <v>125</v>
      </c>
      <c r="D58" s="2">
        <v>184.74</v>
      </c>
      <c r="E58" s="28">
        <v>100</v>
      </c>
      <c r="F58" s="2">
        <f t="shared" si="1"/>
        <v>284.74</v>
      </c>
    </row>
    <row r="59" spans="1:6" ht="39.6" customHeight="1" x14ac:dyDescent="0.4">
      <c r="A59" s="9">
        <f t="shared" si="0"/>
        <v>47</v>
      </c>
      <c r="B59" s="18" t="s">
        <v>31</v>
      </c>
      <c r="C59" s="16" t="s">
        <v>32</v>
      </c>
      <c r="D59" s="1">
        <f>D60+D64+D67+D70+D72+D74</f>
        <v>11001.81</v>
      </c>
      <c r="E59" s="1">
        <f>E60+E64+E67+E70+E72+E74</f>
        <v>1520</v>
      </c>
      <c r="F59" s="1">
        <f t="shared" si="1"/>
        <v>12521.81</v>
      </c>
    </row>
    <row r="60" spans="1:6" ht="21" customHeight="1" x14ac:dyDescent="0.4">
      <c r="A60" s="9">
        <f t="shared" si="0"/>
        <v>48</v>
      </c>
      <c r="B60" s="16" t="s">
        <v>33</v>
      </c>
      <c r="C60" s="16" t="s">
        <v>34</v>
      </c>
      <c r="D60" s="1">
        <f>D61</f>
        <v>4511.4799999999996</v>
      </c>
      <c r="E60" s="1">
        <f>E61</f>
        <v>0</v>
      </c>
      <c r="F60" s="1">
        <f t="shared" si="1"/>
        <v>4511.4799999999996</v>
      </c>
    </row>
    <row r="61" spans="1:6" ht="22.95" customHeight="1" x14ac:dyDescent="0.4">
      <c r="A61" s="9">
        <f t="shared" si="0"/>
        <v>49</v>
      </c>
      <c r="B61" s="13" t="s">
        <v>35</v>
      </c>
      <c r="C61" s="10" t="s">
        <v>36</v>
      </c>
      <c r="D61" s="2">
        <f>D62+D63</f>
        <v>4511.4799999999996</v>
      </c>
      <c r="E61" s="12"/>
      <c r="F61" s="2">
        <f t="shared" si="1"/>
        <v>4511.4799999999996</v>
      </c>
    </row>
    <row r="62" spans="1:6" x14ac:dyDescent="0.4">
      <c r="A62" s="9">
        <f t="shared" si="0"/>
        <v>50</v>
      </c>
      <c r="B62" s="10" t="s">
        <v>37</v>
      </c>
      <c r="C62" s="10" t="s">
        <v>38</v>
      </c>
      <c r="D62" s="2">
        <v>4121.4799999999996</v>
      </c>
      <c r="E62" s="12"/>
      <c r="F62" s="2">
        <f t="shared" si="1"/>
        <v>4121.4799999999996</v>
      </c>
    </row>
    <row r="63" spans="1:6" ht="21.6" customHeight="1" x14ac:dyDescent="0.4">
      <c r="A63" s="9">
        <f t="shared" si="0"/>
        <v>51</v>
      </c>
      <c r="B63" s="10" t="s">
        <v>29</v>
      </c>
      <c r="C63" s="10" t="s">
        <v>39</v>
      </c>
      <c r="D63" s="2">
        <v>390</v>
      </c>
      <c r="E63" s="12"/>
      <c r="F63" s="2">
        <f t="shared" si="1"/>
        <v>390</v>
      </c>
    </row>
    <row r="64" spans="1:6" x14ac:dyDescent="0.4">
      <c r="A64" s="9">
        <f t="shared" si="0"/>
        <v>52</v>
      </c>
      <c r="B64" s="16" t="s">
        <v>40</v>
      </c>
      <c r="C64" s="16" t="s">
        <v>34</v>
      </c>
      <c r="D64" s="1">
        <f>D65+D66</f>
        <v>3592.33</v>
      </c>
      <c r="E64" s="1">
        <f>E65+E66</f>
        <v>0</v>
      </c>
      <c r="F64" s="1">
        <f t="shared" si="1"/>
        <v>3592.33</v>
      </c>
    </row>
    <row r="65" spans="1:6" x14ac:dyDescent="0.4">
      <c r="A65" s="9">
        <f t="shared" si="0"/>
        <v>53</v>
      </c>
      <c r="B65" s="10" t="s">
        <v>37</v>
      </c>
      <c r="C65" s="10" t="s">
        <v>41</v>
      </c>
      <c r="D65" s="2">
        <v>2479.33</v>
      </c>
      <c r="E65" s="12"/>
      <c r="F65" s="2">
        <f t="shared" si="1"/>
        <v>2479.33</v>
      </c>
    </row>
    <row r="66" spans="1:6" x14ac:dyDescent="0.4">
      <c r="A66" s="9">
        <f t="shared" si="0"/>
        <v>54</v>
      </c>
      <c r="B66" s="10" t="s">
        <v>42</v>
      </c>
      <c r="C66" s="10" t="s">
        <v>43</v>
      </c>
      <c r="D66" s="2">
        <v>1113</v>
      </c>
      <c r="E66" s="1">
        <v>0</v>
      </c>
      <c r="F66" s="2">
        <f t="shared" si="1"/>
        <v>1113</v>
      </c>
    </row>
    <row r="67" spans="1:6" x14ac:dyDescent="0.4">
      <c r="A67" s="9">
        <f t="shared" si="0"/>
        <v>55</v>
      </c>
      <c r="B67" s="16" t="s">
        <v>44</v>
      </c>
      <c r="C67" s="16" t="s">
        <v>34</v>
      </c>
      <c r="D67" s="1">
        <f>D68+D69</f>
        <v>2630</v>
      </c>
      <c r="E67" s="1">
        <f>E68+E69</f>
        <v>1520</v>
      </c>
      <c r="F67" s="1">
        <f t="shared" si="1"/>
        <v>4150</v>
      </c>
    </row>
    <row r="68" spans="1:6" x14ac:dyDescent="0.4">
      <c r="A68" s="9">
        <f t="shared" si="0"/>
        <v>56</v>
      </c>
      <c r="B68" s="10" t="s">
        <v>29</v>
      </c>
      <c r="C68" s="10" t="s">
        <v>43</v>
      </c>
      <c r="D68" s="2">
        <v>2630</v>
      </c>
      <c r="E68" s="2">
        <v>1490</v>
      </c>
      <c r="F68" s="2">
        <f t="shared" si="1"/>
        <v>4120</v>
      </c>
    </row>
    <row r="69" spans="1:6" x14ac:dyDescent="0.4">
      <c r="A69" s="9">
        <f t="shared" si="0"/>
        <v>57</v>
      </c>
      <c r="B69" s="10" t="s">
        <v>180</v>
      </c>
      <c r="C69" s="10" t="s">
        <v>181</v>
      </c>
      <c r="D69" s="2">
        <v>0</v>
      </c>
      <c r="E69" s="2">
        <v>30</v>
      </c>
      <c r="F69" s="2">
        <f>D69+E69</f>
        <v>30</v>
      </c>
    </row>
    <row r="70" spans="1:6" x14ac:dyDescent="0.4">
      <c r="A70" s="9">
        <f t="shared" si="0"/>
        <v>58</v>
      </c>
      <c r="B70" s="16" t="s">
        <v>111</v>
      </c>
      <c r="C70" s="16" t="s">
        <v>32</v>
      </c>
      <c r="D70" s="1">
        <f>D71</f>
        <v>8</v>
      </c>
      <c r="E70" s="1">
        <f>E71</f>
        <v>0</v>
      </c>
      <c r="F70" s="1">
        <f t="shared" si="1"/>
        <v>8</v>
      </c>
    </row>
    <row r="71" spans="1:6" x14ac:dyDescent="0.4">
      <c r="A71" s="9">
        <f t="shared" si="0"/>
        <v>59</v>
      </c>
      <c r="B71" s="10" t="s">
        <v>42</v>
      </c>
      <c r="C71" s="10" t="s">
        <v>43</v>
      </c>
      <c r="D71" s="2">
        <v>8</v>
      </c>
      <c r="E71" s="12"/>
      <c r="F71" s="2">
        <f t="shared" si="1"/>
        <v>8</v>
      </c>
    </row>
    <row r="72" spans="1:6" x14ac:dyDescent="0.4">
      <c r="A72" s="9">
        <f t="shared" si="0"/>
        <v>60</v>
      </c>
      <c r="B72" s="16" t="s">
        <v>120</v>
      </c>
      <c r="C72" s="16" t="s">
        <v>32</v>
      </c>
      <c r="D72" s="1">
        <f>D73</f>
        <v>60</v>
      </c>
      <c r="E72" s="1">
        <f>E73</f>
        <v>0</v>
      </c>
      <c r="F72" s="1">
        <f t="shared" si="1"/>
        <v>60</v>
      </c>
    </row>
    <row r="73" spans="1:6" x14ac:dyDescent="0.4">
      <c r="A73" s="9">
        <f t="shared" si="0"/>
        <v>61</v>
      </c>
      <c r="B73" s="10" t="s">
        <v>42</v>
      </c>
      <c r="C73" s="10" t="s">
        <v>43</v>
      </c>
      <c r="D73" s="2">
        <v>60</v>
      </c>
      <c r="E73" s="12"/>
      <c r="F73" s="2">
        <f t="shared" si="1"/>
        <v>60</v>
      </c>
    </row>
    <row r="74" spans="1:6" x14ac:dyDescent="0.4">
      <c r="A74" s="9">
        <f t="shared" si="0"/>
        <v>62</v>
      </c>
      <c r="B74" s="16" t="s">
        <v>144</v>
      </c>
      <c r="C74" s="16" t="s">
        <v>32</v>
      </c>
      <c r="D74" s="1">
        <v>200</v>
      </c>
      <c r="E74" s="12"/>
      <c r="F74" s="1">
        <f t="shared" si="1"/>
        <v>200</v>
      </c>
    </row>
    <row r="75" spans="1:6" x14ac:dyDescent="0.4">
      <c r="A75" s="9">
        <f t="shared" si="0"/>
        <v>63</v>
      </c>
      <c r="B75" s="16" t="s">
        <v>45</v>
      </c>
      <c r="C75" s="16" t="s">
        <v>46</v>
      </c>
      <c r="D75" s="1">
        <f>D76</f>
        <v>370</v>
      </c>
      <c r="E75" s="1">
        <f>E76</f>
        <v>0</v>
      </c>
      <c r="F75" s="1">
        <f t="shared" si="1"/>
        <v>370</v>
      </c>
    </row>
    <row r="76" spans="1:6" ht="19.95" customHeight="1" x14ac:dyDescent="0.4">
      <c r="A76" s="9">
        <f t="shared" si="0"/>
        <v>64</v>
      </c>
      <c r="B76" s="16" t="s">
        <v>47</v>
      </c>
      <c r="C76" s="16" t="s">
        <v>46</v>
      </c>
      <c r="D76" s="1">
        <f>D77</f>
        <v>370</v>
      </c>
      <c r="E76" s="1">
        <f>E77</f>
        <v>0</v>
      </c>
      <c r="F76" s="1">
        <f t="shared" si="1"/>
        <v>370</v>
      </c>
    </row>
    <row r="77" spans="1:6" ht="22.95" customHeight="1" x14ac:dyDescent="0.4">
      <c r="A77" s="9">
        <f t="shared" si="0"/>
        <v>65</v>
      </c>
      <c r="B77" s="10" t="s">
        <v>29</v>
      </c>
      <c r="C77" s="10" t="s">
        <v>48</v>
      </c>
      <c r="D77" s="2">
        <v>370</v>
      </c>
      <c r="E77" s="12"/>
      <c r="F77" s="2">
        <f t="shared" si="1"/>
        <v>370</v>
      </c>
    </row>
    <row r="78" spans="1:6" ht="40.200000000000003" customHeight="1" x14ac:dyDescent="0.4">
      <c r="A78" s="9">
        <f t="shared" si="0"/>
        <v>66</v>
      </c>
      <c r="B78" s="18" t="s">
        <v>92</v>
      </c>
      <c r="C78" s="16" t="s">
        <v>49</v>
      </c>
      <c r="D78" s="1">
        <f>D79</f>
        <v>50</v>
      </c>
      <c r="E78" s="1">
        <f>E79</f>
        <v>0</v>
      </c>
      <c r="F78" s="1">
        <f t="shared" si="1"/>
        <v>50</v>
      </c>
    </row>
    <row r="79" spans="1:6" ht="39" customHeight="1" x14ac:dyDescent="0.4">
      <c r="A79" s="9">
        <f t="shared" si="0"/>
        <v>67</v>
      </c>
      <c r="B79" s="18" t="s">
        <v>50</v>
      </c>
      <c r="C79" s="16" t="s">
        <v>49</v>
      </c>
      <c r="D79" s="1">
        <f>D80</f>
        <v>50</v>
      </c>
      <c r="E79" s="1">
        <f>E80</f>
        <v>0</v>
      </c>
      <c r="F79" s="1">
        <f t="shared" si="1"/>
        <v>50</v>
      </c>
    </row>
    <row r="80" spans="1:6" x14ac:dyDescent="0.4">
      <c r="A80" s="9">
        <f t="shared" si="0"/>
        <v>68</v>
      </c>
      <c r="B80" s="10" t="s">
        <v>29</v>
      </c>
      <c r="C80" s="10" t="s">
        <v>51</v>
      </c>
      <c r="D80" s="2">
        <v>50</v>
      </c>
      <c r="E80" s="12"/>
      <c r="F80" s="2">
        <f t="shared" si="1"/>
        <v>50</v>
      </c>
    </row>
    <row r="81" spans="1:6" ht="22.95" customHeight="1" x14ac:dyDescent="0.4">
      <c r="A81" s="9">
        <f t="shared" si="0"/>
        <v>69</v>
      </c>
      <c r="B81" s="16" t="s">
        <v>52</v>
      </c>
      <c r="C81" s="16" t="s">
        <v>53</v>
      </c>
      <c r="D81" s="1">
        <f>D82+D124</f>
        <v>26091</v>
      </c>
      <c r="E81" s="1">
        <f>E82+E124</f>
        <v>-3892</v>
      </c>
      <c r="F81" s="1">
        <f t="shared" si="1"/>
        <v>22199</v>
      </c>
    </row>
    <row r="82" spans="1:6" ht="23.4" customHeight="1" x14ac:dyDescent="0.4">
      <c r="A82" s="9">
        <f t="shared" si="0"/>
        <v>70</v>
      </c>
      <c r="B82" s="16" t="s">
        <v>106</v>
      </c>
      <c r="C82" s="16" t="s">
        <v>53</v>
      </c>
      <c r="D82" s="1">
        <f>D83+D87+D91+D95+D99+D103+D107+D111+D115+D118+D122</f>
        <v>13776</v>
      </c>
      <c r="E82" s="1">
        <f>E83+E87+E91+E95+E99+E103+E107+E111+E115+E118+E122</f>
        <v>150</v>
      </c>
      <c r="F82" s="1">
        <f t="shared" si="1"/>
        <v>13926</v>
      </c>
    </row>
    <row r="83" spans="1:6" ht="38.4" customHeight="1" x14ac:dyDescent="0.4">
      <c r="A83" s="9">
        <f t="shared" si="0"/>
        <v>71</v>
      </c>
      <c r="B83" s="18" t="s">
        <v>97</v>
      </c>
      <c r="C83" s="16" t="s">
        <v>54</v>
      </c>
      <c r="D83" s="1">
        <f>D84+D85+D86</f>
        <v>1790</v>
      </c>
      <c r="E83" s="1">
        <f>E84+E85+E86</f>
        <v>0</v>
      </c>
      <c r="F83" s="1">
        <f t="shared" si="1"/>
        <v>1790</v>
      </c>
    </row>
    <row r="84" spans="1:6" ht="21.6" customHeight="1" x14ac:dyDescent="0.4">
      <c r="A84" s="9">
        <f t="shared" si="0"/>
        <v>72</v>
      </c>
      <c r="B84" s="10" t="s">
        <v>29</v>
      </c>
      <c r="C84" s="10" t="s">
        <v>55</v>
      </c>
      <c r="D84" s="2">
        <v>900</v>
      </c>
      <c r="E84" s="12"/>
      <c r="F84" s="2">
        <f t="shared" ref="F84:F148" si="2">D84+E84</f>
        <v>900</v>
      </c>
    </row>
    <row r="85" spans="1:6" ht="24" customHeight="1" x14ac:dyDescent="0.4">
      <c r="A85" s="9">
        <f t="shared" si="0"/>
        <v>73</v>
      </c>
      <c r="B85" s="10" t="s">
        <v>116</v>
      </c>
      <c r="C85" s="14" t="s">
        <v>60</v>
      </c>
      <c r="D85" s="2">
        <v>800</v>
      </c>
      <c r="E85" s="12"/>
      <c r="F85" s="2">
        <f t="shared" si="2"/>
        <v>800</v>
      </c>
    </row>
    <row r="86" spans="1:6" x14ac:dyDescent="0.4">
      <c r="A86" s="9">
        <f t="shared" ref="A86:A87" si="3">A85+1</f>
        <v>74</v>
      </c>
      <c r="B86" s="10" t="s">
        <v>149</v>
      </c>
      <c r="C86" s="14" t="s">
        <v>150</v>
      </c>
      <c r="D86" s="2">
        <v>90</v>
      </c>
      <c r="E86" s="12"/>
      <c r="F86" s="2">
        <f t="shared" si="2"/>
        <v>90</v>
      </c>
    </row>
    <row r="87" spans="1:6" ht="40.200000000000003" customHeight="1" x14ac:dyDescent="0.4">
      <c r="A87" s="9">
        <f t="shared" si="3"/>
        <v>75</v>
      </c>
      <c r="B87" s="18" t="s">
        <v>98</v>
      </c>
      <c r="C87" s="16" t="s">
        <v>53</v>
      </c>
      <c r="D87" s="1">
        <f>D88+D89+D90</f>
        <v>1343</v>
      </c>
      <c r="E87" s="1">
        <f>E88+E89+E90</f>
        <v>150</v>
      </c>
      <c r="F87" s="1">
        <f t="shared" si="2"/>
        <v>1493</v>
      </c>
    </row>
    <row r="88" spans="1:6" x14ac:dyDescent="0.4">
      <c r="A88" s="9">
        <f t="shared" ref="A88:A156" si="4">A87+1</f>
        <v>76</v>
      </c>
      <c r="B88" s="10" t="s">
        <v>56</v>
      </c>
      <c r="C88" s="10" t="s">
        <v>55</v>
      </c>
      <c r="D88" s="2">
        <v>600</v>
      </c>
      <c r="E88" s="2">
        <v>150</v>
      </c>
      <c r="F88" s="2">
        <f t="shared" si="2"/>
        <v>750</v>
      </c>
    </row>
    <row r="89" spans="1:6" x14ac:dyDescent="0.4">
      <c r="A89" s="9">
        <f t="shared" si="4"/>
        <v>77</v>
      </c>
      <c r="B89" s="10" t="s">
        <v>116</v>
      </c>
      <c r="C89" s="14" t="s">
        <v>60</v>
      </c>
      <c r="D89" s="2">
        <v>693</v>
      </c>
      <c r="E89" s="12"/>
      <c r="F89" s="2">
        <f t="shared" si="2"/>
        <v>693</v>
      </c>
    </row>
    <row r="90" spans="1:6" x14ac:dyDescent="0.4">
      <c r="A90" s="9">
        <f t="shared" si="4"/>
        <v>78</v>
      </c>
      <c r="B90" s="10" t="s">
        <v>149</v>
      </c>
      <c r="C90" s="14" t="s">
        <v>150</v>
      </c>
      <c r="D90" s="2">
        <v>50</v>
      </c>
      <c r="E90" s="12"/>
      <c r="F90" s="2">
        <f t="shared" si="2"/>
        <v>50</v>
      </c>
    </row>
    <row r="91" spans="1:6" x14ac:dyDescent="0.4">
      <c r="A91" s="9">
        <f t="shared" si="4"/>
        <v>79</v>
      </c>
      <c r="B91" s="16" t="s">
        <v>99</v>
      </c>
      <c r="C91" s="16" t="s">
        <v>53</v>
      </c>
      <c r="D91" s="1">
        <f>D92+D93+D94</f>
        <v>2170</v>
      </c>
      <c r="E91" s="1">
        <f>E92+E93+E94</f>
        <v>0</v>
      </c>
      <c r="F91" s="1">
        <f t="shared" si="2"/>
        <v>2170</v>
      </c>
    </row>
    <row r="92" spans="1:6" x14ac:dyDescent="0.4">
      <c r="A92" s="9">
        <f t="shared" si="4"/>
        <v>80</v>
      </c>
      <c r="B92" s="10" t="s">
        <v>29</v>
      </c>
      <c r="C92" s="10" t="s">
        <v>55</v>
      </c>
      <c r="D92" s="2">
        <v>1000</v>
      </c>
      <c r="E92" s="12"/>
      <c r="F92" s="2">
        <f t="shared" si="2"/>
        <v>1000</v>
      </c>
    </row>
    <row r="93" spans="1:6" x14ac:dyDescent="0.4">
      <c r="A93" s="9">
        <f t="shared" si="4"/>
        <v>81</v>
      </c>
      <c r="B93" s="10" t="s">
        <v>116</v>
      </c>
      <c r="C93" s="14" t="s">
        <v>60</v>
      </c>
      <c r="D93" s="2">
        <v>1070</v>
      </c>
      <c r="E93" s="12"/>
      <c r="F93" s="2">
        <f t="shared" si="2"/>
        <v>1070</v>
      </c>
    </row>
    <row r="94" spans="1:6" x14ac:dyDescent="0.4">
      <c r="A94" s="9">
        <f t="shared" si="4"/>
        <v>82</v>
      </c>
      <c r="B94" s="10" t="s">
        <v>149</v>
      </c>
      <c r="C94" s="14" t="s">
        <v>150</v>
      </c>
      <c r="D94" s="2">
        <v>100</v>
      </c>
      <c r="E94" s="12"/>
      <c r="F94" s="2">
        <f t="shared" si="2"/>
        <v>100</v>
      </c>
    </row>
    <row r="95" spans="1:6" x14ac:dyDescent="0.4">
      <c r="A95" s="9">
        <f t="shared" si="4"/>
        <v>83</v>
      </c>
      <c r="B95" s="16" t="s">
        <v>128</v>
      </c>
      <c r="C95" s="16" t="s">
        <v>53</v>
      </c>
      <c r="D95" s="1">
        <f>D96+D97+D98</f>
        <v>2273</v>
      </c>
      <c r="E95" s="1">
        <f>E96+E97+E98</f>
        <v>0</v>
      </c>
      <c r="F95" s="1">
        <f t="shared" si="2"/>
        <v>2273</v>
      </c>
    </row>
    <row r="96" spans="1:6" ht="19.95" customHeight="1" x14ac:dyDescent="0.4">
      <c r="A96" s="9">
        <f t="shared" si="4"/>
        <v>84</v>
      </c>
      <c r="B96" s="10" t="s">
        <v>29</v>
      </c>
      <c r="C96" s="10" t="s">
        <v>55</v>
      </c>
      <c r="D96" s="2">
        <v>1263</v>
      </c>
      <c r="E96" s="12"/>
      <c r="F96" s="2">
        <f t="shared" si="2"/>
        <v>1263</v>
      </c>
    </row>
    <row r="97" spans="1:6" ht="18.600000000000001" customHeight="1" x14ac:dyDescent="0.4">
      <c r="A97" s="9">
        <f t="shared" si="4"/>
        <v>85</v>
      </c>
      <c r="B97" s="10" t="s">
        <v>116</v>
      </c>
      <c r="C97" s="14" t="s">
        <v>60</v>
      </c>
      <c r="D97" s="2">
        <v>950</v>
      </c>
      <c r="E97" s="12"/>
      <c r="F97" s="2">
        <f t="shared" si="2"/>
        <v>950</v>
      </c>
    </row>
    <row r="98" spans="1:6" x14ac:dyDescent="0.4">
      <c r="A98" s="9">
        <f t="shared" si="4"/>
        <v>86</v>
      </c>
      <c r="B98" s="10" t="s">
        <v>149</v>
      </c>
      <c r="C98" s="14" t="s">
        <v>150</v>
      </c>
      <c r="D98" s="2">
        <v>60</v>
      </c>
      <c r="E98" s="12"/>
      <c r="F98" s="2">
        <f t="shared" si="2"/>
        <v>60</v>
      </c>
    </row>
    <row r="99" spans="1:6" x14ac:dyDescent="0.4">
      <c r="A99" s="9">
        <f t="shared" si="4"/>
        <v>87</v>
      </c>
      <c r="B99" s="16" t="s">
        <v>57</v>
      </c>
      <c r="C99" s="16" t="s">
        <v>53</v>
      </c>
      <c r="D99" s="1">
        <f>D100+D101+D102</f>
        <v>1385.8</v>
      </c>
      <c r="E99" s="1">
        <f>E100+E101+E102</f>
        <v>0</v>
      </c>
      <c r="F99" s="1">
        <f t="shared" si="2"/>
        <v>1385.8</v>
      </c>
    </row>
    <row r="100" spans="1:6" x14ac:dyDescent="0.4">
      <c r="A100" s="9">
        <f t="shared" si="4"/>
        <v>88</v>
      </c>
      <c r="B100" s="10" t="s">
        <v>29</v>
      </c>
      <c r="C100" s="10" t="s">
        <v>55</v>
      </c>
      <c r="D100" s="2">
        <v>510</v>
      </c>
      <c r="E100" s="12"/>
      <c r="F100" s="2">
        <f t="shared" si="2"/>
        <v>510</v>
      </c>
    </row>
    <row r="101" spans="1:6" x14ac:dyDescent="0.4">
      <c r="A101" s="9">
        <f t="shared" si="4"/>
        <v>89</v>
      </c>
      <c r="B101" s="10" t="s">
        <v>116</v>
      </c>
      <c r="C101" s="14" t="s">
        <v>60</v>
      </c>
      <c r="D101" s="2">
        <v>800</v>
      </c>
      <c r="E101" s="12"/>
      <c r="F101" s="2">
        <f t="shared" si="2"/>
        <v>800</v>
      </c>
    </row>
    <row r="102" spans="1:6" ht="18.600000000000001" customHeight="1" x14ac:dyDescent="0.4">
      <c r="A102" s="9">
        <f t="shared" si="4"/>
        <v>90</v>
      </c>
      <c r="B102" s="10" t="s">
        <v>149</v>
      </c>
      <c r="C102" s="14" t="s">
        <v>150</v>
      </c>
      <c r="D102" s="2">
        <v>75.8</v>
      </c>
      <c r="E102" s="12"/>
      <c r="F102" s="2">
        <f t="shared" si="2"/>
        <v>75.8</v>
      </c>
    </row>
    <row r="103" spans="1:6" ht="35.4" customHeight="1" x14ac:dyDescent="0.4">
      <c r="A103" s="9">
        <f t="shared" si="4"/>
        <v>91</v>
      </c>
      <c r="B103" s="18" t="s">
        <v>100</v>
      </c>
      <c r="C103" s="16" t="s">
        <v>53</v>
      </c>
      <c r="D103" s="1">
        <f>D104+D105+D106</f>
        <v>866</v>
      </c>
      <c r="E103" s="1">
        <f>E104+E105+E106</f>
        <v>0</v>
      </c>
      <c r="F103" s="1">
        <f t="shared" si="2"/>
        <v>866</v>
      </c>
    </row>
    <row r="104" spans="1:6" ht="21" customHeight="1" x14ac:dyDescent="0.4">
      <c r="A104" s="9">
        <f t="shared" si="4"/>
        <v>92</v>
      </c>
      <c r="B104" s="10" t="s">
        <v>29</v>
      </c>
      <c r="C104" s="10" t="s">
        <v>55</v>
      </c>
      <c r="D104" s="2">
        <v>480</v>
      </c>
      <c r="E104" s="12"/>
      <c r="F104" s="2">
        <f t="shared" si="2"/>
        <v>480</v>
      </c>
    </row>
    <row r="105" spans="1:6" x14ac:dyDescent="0.4">
      <c r="A105" s="9">
        <f t="shared" si="4"/>
        <v>93</v>
      </c>
      <c r="B105" s="10" t="s">
        <v>116</v>
      </c>
      <c r="C105" s="14" t="s">
        <v>60</v>
      </c>
      <c r="D105" s="2">
        <v>341</v>
      </c>
      <c r="E105" s="12"/>
      <c r="F105" s="2">
        <f t="shared" si="2"/>
        <v>341</v>
      </c>
    </row>
    <row r="106" spans="1:6" x14ac:dyDescent="0.4">
      <c r="A106" s="9">
        <f t="shared" si="4"/>
        <v>94</v>
      </c>
      <c r="B106" s="10" t="s">
        <v>149</v>
      </c>
      <c r="C106" s="14" t="s">
        <v>150</v>
      </c>
      <c r="D106" s="2">
        <v>45</v>
      </c>
      <c r="E106" s="12"/>
      <c r="F106" s="2">
        <f t="shared" si="2"/>
        <v>45</v>
      </c>
    </row>
    <row r="107" spans="1:6" x14ac:dyDescent="0.4">
      <c r="A107" s="9">
        <f t="shared" si="4"/>
        <v>95</v>
      </c>
      <c r="B107" s="16" t="s">
        <v>129</v>
      </c>
      <c r="C107" s="16" t="s">
        <v>53</v>
      </c>
      <c r="D107" s="1">
        <f>D108+D109+D110</f>
        <v>1215</v>
      </c>
      <c r="E107" s="1">
        <f>E108+E109+E110</f>
        <v>0</v>
      </c>
      <c r="F107" s="1">
        <f t="shared" si="2"/>
        <v>1215</v>
      </c>
    </row>
    <row r="108" spans="1:6" x14ac:dyDescent="0.4">
      <c r="A108" s="9">
        <f t="shared" si="4"/>
        <v>96</v>
      </c>
      <c r="B108" s="10" t="s">
        <v>29</v>
      </c>
      <c r="C108" s="10" t="s">
        <v>55</v>
      </c>
      <c r="D108" s="2">
        <v>550</v>
      </c>
      <c r="E108" s="12"/>
      <c r="F108" s="2">
        <f t="shared" si="2"/>
        <v>550</v>
      </c>
    </row>
    <row r="109" spans="1:6" x14ac:dyDescent="0.4">
      <c r="A109" s="9">
        <f t="shared" si="4"/>
        <v>97</v>
      </c>
      <c r="B109" s="10" t="s">
        <v>116</v>
      </c>
      <c r="C109" s="14" t="s">
        <v>60</v>
      </c>
      <c r="D109" s="2">
        <v>625</v>
      </c>
      <c r="E109" s="12"/>
      <c r="F109" s="2">
        <f t="shared" si="2"/>
        <v>625</v>
      </c>
    </row>
    <row r="110" spans="1:6" x14ac:dyDescent="0.4">
      <c r="A110" s="9">
        <f t="shared" si="4"/>
        <v>98</v>
      </c>
      <c r="B110" s="10" t="s">
        <v>149</v>
      </c>
      <c r="C110" s="14" t="s">
        <v>150</v>
      </c>
      <c r="D110" s="2">
        <v>40</v>
      </c>
      <c r="E110" s="12"/>
      <c r="F110" s="2">
        <f t="shared" si="2"/>
        <v>40</v>
      </c>
    </row>
    <row r="111" spans="1:6" ht="56.4" customHeight="1" x14ac:dyDescent="0.4">
      <c r="A111" s="9">
        <f t="shared" si="4"/>
        <v>99</v>
      </c>
      <c r="B111" s="18" t="s">
        <v>101</v>
      </c>
      <c r="C111" s="16" t="s">
        <v>53</v>
      </c>
      <c r="D111" s="1">
        <f>D112+D113+D114</f>
        <v>1357.2</v>
      </c>
      <c r="E111" s="1">
        <f>E112+E113+E114</f>
        <v>0</v>
      </c>
      <c r="F111" s="1">
        <f t="shared" si="2"/>
        <v>1357.2</v>
      </c>
    </row>
    <row r="112" spans="1:6" x14ac:dyDescent="0.4">
      <c r="A112" s="9">
        <f t="shared" si="4"/>
        <v>100</v>
      </c>
      <c r="B112" s="10" t="s">
        <v>29</v>
      </c>
      <c r="C112" s="10" t="s">
        <v>55</v>
      </c>
      <c r="D112" s="2">
        <v>600</v>
      </c>
      <c r="E112" s="12"/>
      <c r="F112" s="2">
        <f t="shared" si="2"/>
        <v>600</v>
      </c>
    </row>
    <row r="113" spans="1:6" x14ac:dyDescent="0.4">
      <c r="A113" s="9">
        <f t="shared" si="4"/>
        <v>101</v>
      </c>
      <c r="B113" s="10" t="s">
        <v>116</v>
      </c>
      <c r="C113" s="14" t="s">
        <v>60</v>
      </c>
      <c r="D113" s="2">
        <v>750</v>
      </c>
      <c r="E113" s="12"/>
      <c r="F113" s="2">
        <f t="shared" si="2"/>
        <v>750</v>
      </c>
    </row>
    <row r="114" spans="1:6" x14ac:dyDescent="0.4">
      <c r="A114" s="9">
        <f t="shared" si="4"/>
        <v>102</v>
      </c>
      <c r="B114" s="10" t="s">
        <v>149</v>
      </c>
      <c r="C114" s="14" t="s">
        <v>150</v>
      </c>
      <c r="D114" s="2">
        <v>7.2</v>
      </c>
      <c r="E114" s="12"/>
      <c r="F114" s="2">
        <f t="shared" si="2"/>
        <v>7.2</v>
      </c>
    </row>
    <row r="115" spans="1:6" x14ac:dyDescent="0.4">
      <c r="A115" s="9">
        <f t="shared" si="4"/>
        <v>103</v>
      </c>
      <c r="B115" s="16" t="s">
        <v>102</v>
      </c>
      <c r="C115" s="16" t="s">
        <v>53</v>
      </c>
      <c r="D115" s="1">
        <f>D116+D117</f>
        <v>605</v>
      </c>
      <c r="E115" s="1">
        <f>E116+E117</f>
        <v>0</v>
      </c>
      <c r="F115" s="1">
        <f t="shared" si="2"/>
        <v>605</v>
      </c>
    </row>
    <row r="116" spans="1:6" ht="23.4" customHeight="1" x14ac:dyDescent="0.4">
      <c r="A116" s="9">
        <f t="shared" si="4"/>
        <v>104</v>
      </c>
      <c r="B116" s="10" t="s">
        <v>29</v>
      </c>
      <c r="C116" s="10" t="s">
        <v>55</v>
      </c>
      <c r="D116" s="2">
        <v>250</v>
      </c>
      <c r="E116" s="12"/>
      <c r="F116" s="2">
        <f t="shared" si="2"/>
        <v>250</v>
      </c>
    </row>
    <row r="117" spans="1:6" ht="19.2" customHeight="1" x14ac:dyDescent="0.4">
      <c r="A117" s="9">
        <f t="shared" si="4"/>
        <v>105</v>
      </c>
      <c r="B117" s="10" t="s">
        <v>116</v>
      </c>
      <c r="C117" s="14" t="s">
        <v>60</v>
      </c>
      <c r="D117" s="2">
        <v>355</v>
      </c>
      <c r="E117" s="12"/>
      <c r="F117" s="2">
        <f t="shared" si="2"/>
        <v>355</v>
      </c>
    </row>
    <row r="118" spans="1:6" x14ac:dyDescent="0.4">
      <c r="A118" s="9">
        <f t="shared" si="4"/>
        <v>106</v>
      </c>
      <c r="B118" s="16" t="s">
        <v>103</v>
      </c>
      <c r="C118" s="16" t="s">
        <v>53</v>
      </c>
      <c r="D118" s="1">
        <f>D119+D120+D121</f>
        <v>599</v>
      </c>
      <c r="E118" s="1">
        <f>E119+E120+E121</f>
        <v>0</v>
      </c>
      <c r="F118" s="1">
        <f t="shared" si="2"/>
        <v>599</v>
      </c>
    </row>
    <row r="119" spans="1:6" x14ac:dyDescent="0.4">
      <c r="A119" s="9">
        <f t="shared" si="4"/>
        <v>107</v>
      </c>
      <c r="B119" s="10" t="s">
        <v>29</v>
      </c>
      <c r="C119" s="10" t="s">
        <v>55</v>
      </c>
      <c r="D119" s="2">
        <v>292</v>
      </c>
      <c r="E119" s="12"/>
      <c r="F119" s="2">
        <f t="shared" si="2"/>
        <v>292</v>
      </c>
    </row>
    <row r="120" spans="1:6" x14ac:dyDescent="0.4">
      <c r="A120" s="9">
        <f t="shared" si="4"/>
        <v>108</v>
      </c>
      <c r="B120" s="10" t="s">
        <v>116</v>
      </c>
      <c r="C120" s="14" t="s">
        <v>60</v>
      </c>
      <c r="D120" s="2">
        <v>295</v>
      </c>
      <c r="E120" s="12"/>
      <c r="F120" s="2">
        <f t="shared" si="2"/>
        <v>295</v>
      </c>
    </row>
    <row r="121" spans="1:6" x14ac:dyDescent="0.4">
      <c r="A121" s="9">
        <f t="shared" si="4"/>
        <v>109</v>
      </c>
      <c r="B121" s="10" t="s">
        <v>149</v>
      </c>
      <c r="C121" s="14" t="s">
        <v>150</v>
      </c>
      <c r="D121" s="2">
        <v>12</v>
      </c>
      <c r="E121" s="12"/>
      <c r="F121" s="2">
        <f t="shared" si="2"/>
        <v>12</v>
      </c>
    </row>
    <row r="122" spans="1:6" ht="39" customHeight="1" x14ac:dyDescent="0.4">
      <c r="A122" s="9">
        <f t="shared" si="4"/>
        <v>110</v>
      </c>
      <c r="B122" s="18" t="s">
        <v>58</v>
      </c>
      <c r="C122" s="16" t="s">
        <v>53</v>
      </c>
      <c r="D122" s="1">
        <f>D123</f>
        <v>172</v>
      </c>
      <c r="E122" s="1">
        <f>E123</f>
        <v>0</v>
      </c>
      <c r="F122" s="1">
        <f t="shared" si="2"/>
        <v>172</v>
      </c>
    </row>
    <row r="123" spans="1:6" ht="21.6" customHeight="1" x14ac:dyDescent="0.4">
      <c r="A123" s="9">
        <f t="shared" si="4"/>
        <v>111</v>
      </c>
      <c r="B123" s="10" t="s">
        <v>29</v>
      </c>
      <c r="C123" s="10" t="s">
        <v>55</v>
      </c>
      <c r="D123" s="2">
        <v>172</v>
      </c>
      <c r="E123" s="12"/>
      <c r="F123" s="2">
        <f t="shared" si="2"/>
        <v>172</v>
      </c>
    </row>
    <row r="124" spans="1:6" x14ac:dyDescent="0.4">
      <c r="A124" s="9">
        <f t="shared" si="4"/>
        <v>112</v>
      </c>
      <c r="B124" s="16" t="s">
        <v>118</v>
      </c>
      <c r="C124" s="16" t="s">
        <v>53</v>
      </c>
      <c r="D124" s="1">
        <f>D125</f>
        <v>12315</v>
      </c>
      <c r="E124" s="1">
        <f>E125</f>
        <v>-4042</v>
      </c>
      <c r="F124" s="1">
        <f t="shared" si="2"/>
        <v>8273</v>
      </c>
    </row>
    <row r="125" spans="1:6" x14ac:dyDescent="0.4">
      <c r="A125" s="9">
        <f t="shared" si="4"/>
        <v>113</v>
      </c>
      <c r="B125" s="10" t="s">
        <v>59</v>
      </c>
      <c r="C125" s="10" t="s">
        <v>60</v>
      </c>
      <c r="D125" s="2">
        <v>12315</v>
      </c>
      <c r="E125" s="2">
        <v>-4042</v>
      </c>
      <c r="F125" s="2">
        <f t="shared" si="2"/>
        <v>8273</v>
      </c>
    </row>
    <row r="126" spans="1:6" ht="20.399999999999999" customHeight="1" x14ac:dyDescent="0.4">
      <c r="A126" s="9">
        <f t="shared" si="4"/>
        <v>114</v>
      </c>
      <c r="B126" s="16" t="s">
        <v>151</v>
      </c>
      <c r="C126" s="16" t="s">
        <v>153</v>
      </c>
      <c r="D126" s="1">
        <f>D127+D128</f>
        <v>500</v>
      </c>
      <c r="E126" s="1">
        <f>E127+E128</f>
        <v>200</v>
      </c>
      <c r="F126" s="1">
        <f t="shared" si="2"/>
        <v>700</v>
      </c>
    </row>
    <row r="127" spans="1:6" x14ac:dyDescent="0.4">
      <c r="A127" s="9">
        <f t="shared" si="4"/>
        <v>115</v>
      </c>
      <c r="B127" s="10" t="s">
        <v>152</v>
      </c>
      <c r="C127" s="10" t="s">
        <v>154</v>
      </c>
      <c r="D127" s="2">
        <v>500</v>
      </c>
      <c r="E127" s="12"/>
      <c r="F127" s="2">
        <f t="shared" si="2"/>
        <v>500</v>
      </c>
    </row>
    <row r="128" spans="1:6" x14ac:dyDescent="0.4">
      <c r="A128" s="9">
        <f t="shared" si="4"/>
        <v>116</v>
      </c>
      <c r="B128" s="10" t="s">
        <v>178</v>
      </c>
      <c r="C128" s="10" t="s">
        <v>179</v>
      </c>
      <c r="D128" s="2">
        <v>0</v>
      </c>
      <c r="E128" s="2">
        <v>200</v>
      </c>
      <c r="F128" s="2">
        <f t="shared" si="2"/>
        <v>200</v>
      </c>
    </row>
    <row r="129" spans="1:6" x14ac:dyDescent="0.4">
      <c r="A129" s="9">
        <f>A127+1</f>
        <v>116</v>
      </c>
      <c r="B129" s="16" t="s">
        <v>61</v>
      </c>
      <c r="C129" s="19" t="s">
        <v>62</v>
      </c>
      <c r="D129" s="1">
        <f>D130+D175</f>
        <v>77179.899999999994</v>
      </c>
      <c r="E129" s="1">
        <f>E130+E175</f>
        <v>-33</v>
      </c>
      <c r="F129" s="1">
        <f t="shared" si="2"/>
        <v>77146.899999999994</v>
      </c>
    </row>
    <row r="130" spans="1:6" x14ac:dyDescent="0.4">
      <c r="A130" s="9">
        <f t="shared" si="4"/>
        <v>117</v>
      </c>
      <c r="B130" s="20" t="s">
        <v>63</v>
      </c>
      <c r="C130" s="19" t="s">
        <v>62</v>
      </c>
      <c r="D130" s="1">
        <f>D131+D136+D141+D145+D150+D154+D158+D163+D167+D171</f>
        <v>58159.9</v>
      </c>
      <c r="E130" s="1">
        <f>E131+E136+E141+E145+E150+E154+E158+E163+E167+E171</f>
        <v>-52</v>
      </c>
      <c r="F130" s="1">
        <f t="shared" si="2"/>
        <v>58107.9</v>
      </c>
    </row>
    <row r="131" spans="1:6" x14ac:dyDescent="0.4">
      <c r="A131" s="9">
        <f t="shared" si="4"/>
        <v>118</v>
      </c>
      <c r="B131" s="16" t="s">
        <v>64</v>
      </c>
      <c r="C131" s="19" t="s">
        <v>62</v>
      </c>
      <c r="D131" s="1">
        <f>D132</f>
        <v>30174.16</v>
      </c>
      <c r="E131" s="1">
        <f>E132</f>
        <v>0</v>
      </c>
      <c r="F131" s="1">
        <f t="shared" si="2"/>
        <v>30174.16</v>
      </c>
    </row>
    <row r="132" spans="1:6" ht="36.6" customHeight="1" x14ac:dyDescent="0.4">
      <c r="A132" s="9">
        <f t="shared" si="4"/>
        <v>119</v>
      </c>
      <c r="B132" s="13" t="s">
        <v>72</v>
      </c>
      <c r="C132" s="10" t="s">
        <v>65</v>
      </c>
      <c r="D132" s="2">
        <f>D133+D134+D135</f>
        <v>30174.16</v>
      </c>
      <c r="E132" s="2">
        <f>E133+E134+E135</f>
        <v>0</v>
      </c>
      <c r="F132" s="2">
        <f t="shared" si="2"/>
        <v>30174.16</v>
      </c>
    </row>
    <row r="133" spans="1:6" x14ac:dyDescent="0.4">
      <c r="A133" s="9">
        <f t="shared" si="4"/>
        <v>120</v>
      </c>
      <c r="B133" s="10" t="s">
        <v>37</v>
      </c>
      <c r="C133" s="10" t="s">
        <v>66</v>
      </c>
      <c r="D133" s="2">
        <v>29264.16</v>
      </c>
      <c r="E133" s="12"/>
      <c r="F133" s="2">
        <f t="shared" si="2"/>
        <v>29264.16</v>
      </c>
    </row>
    <row r="134" spans="1:6" ht="22.2" customHeight="1" x14ac:dyDescent="0.4">
      <c r="A134" s="9">
        <f t="shared" si="4"/>
        <v>121</v>
      </c>
      <c r="B134" s="10" t="s">
        <v>29</v>
      </c>
      <c r="C134" s="10" t="s">
        <v>67</v>
      </c>
      <c r="D134" s="2">
        <v>700</v>
      </c>
      <c r="E134" s="12"/>
      <c r="F134" s="2">
        <f t="shared" si="2"/>
        <v>700</v>
      </c>
    </row>
    <row r="135" spans="1:6" ht="37.200000000000003" customHeight="1" x14ac:dyDescent="0.4">
      <c r="A135" s="9">
        <f t="shared" si="4"/>
        <v>122</v>
      </c>
      <c r="B135" s="13" t="s">
        <v>121</v>
      </c>
      <c r="C135" s="14" t="s">
        <v>82</v>
      </c>
      <c r="D135" s="2">
        <v>210</v>
      </c>
      <c r="E135" s="12"/>
      <c r="F135" s="2">
        <f t="shared" si="2"/>
        <v>210</v>
      </c>
    </row>
    <row r="136" spans="1:6" ht="21.6" customHeight="1" x14ac:dyDescent="0.4">
      <c r="A136" s="9">
        <f t="shared" si="4"/>
        <v>123</v>
      </c>
      <c r="B136" s="16" t="s">
        <v>68</v>
      </c>
      <c r="C136" s="16" t="s">
        <v>62</v>
      </c>
      <c r="D136" s="1">
        <f>D137</f>
        <v>6015.27</v>
      </c>
      <c r="E136" s="1">
        <f>E137</f>
        <v>0</v>
      </c>
      <c r="F136" s="1">
        <f t="shared" si="2"/>
        <v>6015.27</v>
      </c>
    </row>
    <row r="137" spans="1:6" ht="36.6" customHeight="1" x14ac:dyDescent="0.4">
      <c r="A137" s="9">
        <f t="shared" si="4"/>
        <v>124</v>
      </c>
      <c r="B137" s="13" t="s">
        <v>72</v>
      </c>
      <c r="C137" s="10" t="s">
        <v>65</v>
      </c>
      <c r="D137" s="2">
        <f>D138+D139+D140</f>
        <v>6015.27</v>
      </c>
      <c r="E137" s="12"/>
      <c r="F137" s="2">
        <f t="shared" si="2"/>
        <v>6015.27</v>
      </c>
    </row>
    <row r="138" spans="1:6" x14ac:dyDescent="0.4">
      <c r="A138" s="9">
        <f t="shared" si="4"/>
        <v>125</v>
      </c>
      <c r="B138" s="10" t="s">
        <v>37</v>
      </c>
      <c r="C138" s="10" t="s">
        <v>69</v>
      </c>
      <c r="D138" s="2">
        <v>5339.27</v>
      </c>
      <c r="E138" s="12"/>
      <c r="F138" s="2">
        <f t="shared" si="2"/>
        <v>5339.27</v>
      </c>
    </row>
    <row r="139" spans="1:6" ht="20.399999999999999" customHeight="1" x14ac:dyDescent="0.4">
      <c r="A139" s="9">
        <f t="shared" si="4"/>
        <v>126</v>
      </c>
      <c r="B139" s="10" t="s">
        <v>29</v>
      </c>
      <c r="C139" s="10" t="s">
        <v>67</v>
      </c>
      <c r="D139" s="2">
        <v>612</v>
      </c>
      <c r="E139" s="12"/>
      <c r="F139" s="2">
        <f t="shared" si="2"/>
        <v>612</v>
      </c>
    </row>
    <row r="140" spans="1:6" ht="36.6" customHeight="1" x14ac:dyDescent="0.4">
      <c r="A140" s="9">
        <f t="shared" si="4"/>
        <v>127</v>
      </c>
      <c r="B140" s="13" t="s">
        <v>121</v>
      </c>
      <c r="C140" s="14" t="s">
        <v>82</v>
      </c>
      <c r="D140" s="2">
        <v>64</v>
      </c>
      <c r="E140" s="12"/>
      <c r="F140" s="2">
        <f t="shared" si="2"/>
        <v>64</v>
      </c>
    </row>
    <row r="141" spans="1:6" x14ac:dyDescent="0.4">
      <c r="A141" s="9">
        <f t="shared" si="4"/>
        <v>128</v>
      </c>
      <c r="B141" s="16" t="s">
        <v>70</v>
      </c>
      <c r="C141" s="16" t="s">
        <v>62</v>
      </c>
      <c r="D141" s="1">
        <f>D142</f>
        <v>2691.78</v>
      </c>
      <c r="E141" s="1">
        <f>E142</f>
        <v>0</v>
      </c>
      <c r="F141" s="1">
        <f t="shared" si="2"/>
        <v>2691.78</v>
      </c>
    </row>
    <row r="142" spans="1:6" ht="42.6" customHeight="1" x14ac:dyDescent="0.4">
      <c r="A142" s="9">
        <f t="shared" si="4"/>
        <v>129</v>
      </c>
      <c r="B142" s="13" t="s">
        <v>72</v>
      </c>
      <c r="C142" s="10" t="s">
        <v>65</v>
      </c>
      <c r="D142" s="2">
        <f>D143+D144</f>
        <v>2691.78</v>
      </c>
      <c r="E142" s="12"/>
      <c r="F142" s="2">
        <f t="shared" si="2"/>
        <v>2691.78</v>
      </c>
    </row>
    <row r="143" spans="1:6" x14ac:dyDescent="0.4">
      <c r="A143" s="9">
        <f t="shared" si="4"/>
        <v>130</v>
      </c>
      <c r="B143" s="10" t="s">
        <v>37</v>
      </c>
      <c r="C143" s="10" t="s">
        <v>66</v>
      </c>
      <c r="D143" s="2">
        <v>2297.7800000000002</v>
      </c>
      <c r="E143" s="12"/>
      <c r="F143" s="2">
        <f t="shared" si="2"/>
        <v>2297.7800000000002</v>
      </c>
    </row>
    <row r="144" spans="1:6" ht="21.6" customHeight="1" x14ac:dyDescent="0.4">
      <c r="A144" s="9">
        <f t="shared" si="4"/>
        <v>131</v>
      </c>
      <c r="B144" s="10" t="s">
        <v>29</v>
      </c>
      <c r="C144" s="10" t="s">
        <v>67</v>
      </c>
      <c r="D144" s="2">
        <v>394</v>
      </c>
      <c r="E144" s="12"/>
      <c r="F144" s="2">
        <f t="shared" si="2"/>
        <v>394</v>
      </c>
    </row>
    <row r="145" spans="1:6" x14ac:dyDescent="0.4">
      <c r="A145" s="9">
        <f t="shared" si="4"/>
        <v>132</v>
      </c>
      <c r="B145" s="16" t="s">
        <v>71</v>
      </c>
      <c r="C145" s="16" t="s">
        <v>62</v>
      </c>
      <c r="D145" s="1">
        <f>D146</f>
        <v>4556.37</v>
      </c>
      <c r="E145" s="1">
        <f>E146</f>
        <v>0</v>
      </c>
      <c r="F145" s="1">
        <f t="shared" si="2"/>
        <v>4556.37</v>
      </c>
    </row>
    <row r="146" spans="1:6" ht="33.6" customHeight="1" x14ac:dyDescent="0.4">
      <c r="A146" s="9">
        <f t="shared" si="4"/>
        <v>133</v>
      </c>
      <c r="B146" s="13" t="s">
        <v>72</v>
      </c>
      <c r="C146" s="10" t="s">
        <v>65</v>
      </c>
      <c r="D146" s="2">
        <f>D147+D148+D149</f>
        <v>4556.37</v>
      </c>
      <c r="E146" s="12"/>
      <c r="F146" s="2">
        <f t="shared" si="2"/>
        <v>4556.37</v>
      </c>
    </row>
    <row r="147" spans="1:6" x14ac:dyDescent="0.4">
      <c r="A147" s="9">
        <f t="shared" si="4"/>
        <v>134</v>
      </c>
      <c r="B147" s="10" t="s">
        <v>37</v>
      </c>
      <c r="C147" s="10" t="s">
        <v>66</v>
      </c>
      <c r="D147" s="2">
        <v>3667.37</v>
      </c>
      <c r="E147" s="12"/>
      <c r="F147" s="2">
        <f t="shared" si="2"/>
        <v>3667.37</v>
      </c>
    </row>
    <row r="148" spans="1:6" ht="21" customHeight="1" x14ac:dyDescent="0.4">
      <c r="A148" s="9">
        <f t="shared" si="4"/>
        <v>135</v>
      </c>
      <c r="B148" s="10" t="s">
        <v>29</v>
      </c>
      <c r="C148" s="10" t="s">
        <v>67</v>
      </c>
      <c r="D148" s="2">
        <v>825</v>
      </c>
      <c r="E148" s="12"/>
      <c r="F148" s="2">
        <f t="shared" si="2"/>
        <v>825</v>
      </c>
    </row>
    <row r="149" spans="1:6" ht="33.6" x14ac:dyDescent="0.4">
      <c r="A149" s="9">
        <f t="shared" si="4"/>
        <v>136</v>
      </c>
      <c r="B149" s="13" t="s">
        <v>121</v>
      </c>
      <c r="C149" s="14" t="s">
        <v>82</v>
      </c>
      <c r="D149" s="2">
        <v>64</v>
      </c>
      <c r="E149" s="12"/>
      <c r="F149" s="2">
        <f t="shared" ref="F149:F191" si="5">D149+E149</f>
        <v>64</v>
      </c>
    </row>
    <row r="150" spans="1:6" ht="18.75" customHeight="1" x14ac:dyDescent="0.4">
      <c r="A150" s="9">
        <f t="shared" si="4"/>
        <v>137</v>
      </c>
      <c r="B150" s="16" t="s">
        <v>73</v>
      </c>
      <c r="C150" s="16" t="s">
        <v>62</v>
      </c>
      <c r="D150" s="1">
        <f>D151</f>
        <v>1045.9000000000001</v>
      </c>
      <c r="E150" s="1">
        <f>E151</f>
        <v>0</v>
      </c>
      <c r="F150" s="1">
        <f t="shared" si="5"/>
        <v>1045.9000000000001</v>
      </c>
    </row>
    <row r="151" spans="1:6" ht="34.950000000000003" customHeight="1" x14ac:dyDescent="0.4">
      <c r="A151" s="9">
        <f t="shared" si="4"/>
        <v>138</v>
      </c>
      <c r="B151" s="13" t="s">
        <v>72</v>
      </c>
      <c r="C151" s="10" t="s">
        <v>65</v>
      </c>
      <c r="D151" s="2">
        <f>D152+D153</f>
        <v>1045.9000000000001</v>
      </c>
      <c r="E151" s="12"/>
      <c r="F151" s="2">
        <f t="shared" si="5"/>
        <v>1045.9000000000001</v>
      </c>
    </row>
    <row r="152" spans="1:6" x14ac:dyDescent="0.4">
      <c r="A152" s="9">
        <f t="shared" si="4"/>
        <v>139</v>
      </c>
      <c r="B152" s="10" t="s">
        <v>37</v>
      </c>
      <c r="C152" s="10" t="s">
        <v>66</v>
      </c>
      <c r="D152" s="2">
        <v>760.9</v>
      </c>
      <c r="E152" s="12"/>
      <c r="F152" s="2">
        <f t="shared" si="5"/>
        <v>760.9</v>
      </c>
    </row>
    <row r="153" spans="1:6" ht="21" customHeight="1" x14ac:dyDescent="0.4">
      <c r="A153" s="9">
        <f t="shared" si="4"/>
        <v>140</v>
      </c>
      <c r="B153" s="10" t="s">
        <v>29</v>
      </c>
      <c r="C153" s="10" t="s">
        <v>67</v>
      </c>
      <c r="D153" s="2">
        <v>285</v>
      </c>
      <c r="E153" s="12"/>
      <c r="F153" s="2">
        <f t="shared" si="5"/>
        <v>285</v>
      </c>
    </row>
    <row r="154" spans="1:6" ht="19.95" customHeight="1" x14ac:dyDescent="0.4">
      <c r="A154" s="9">
        <f t="shared" si="4"/>
        <v>141</v>
      </c>
      <c r="B154" s="16" t="s">
        <v>74</v>
      </c>
      <c r="C154" s="16" t="s">
        <v>62</v>
      </c>
      <c r="D154" s="1">
        <f>D155</f>
        <v>2559.73</v>
      </c>
      <c r="E154" s="1">
        <f>E155</f>
        <v>0</v>
      </c>
      <c r="F154" s="1">
        <f t="shared" si="5"/>
        <v>2559.73</v>
      </c>
    </row>
    <row r="155" spans="1:6" ht="18.600000000000001" customHeight="1" x14ac:dyDescent="0.4">
      <c r="A155" s="9">
        <f t="shared" si="4"/>
        <v>142</v>
      </c>
      <c r="B155" s="13" t="s">
        <v>72</v>
      </c>
      <c r="C155" s="10" t="s">
        <v>65</v>
      </c>
      <c r="D155" s="2">
        <f>D156+D157</f>
        <v>2559.73</v>
      </c>
      <c r="E155" s="12"/>
      <c r="F155" s="2">
        <f t="shared" si="5"/>
        <v>2559.73</v>
      </c>
    </row>
    <row r="156" spans="1:6" x14ac:dyDescent="0.4">
      <c r="A156" s="9">
        <f t="shared" si="4"/>
        <v>143</v>
      </c>
      <c r="B156" s="10" t="s">
        <v>37</v>
      </c>
      <c r="C156" s="10" t="s">
        <v>66</v>
      </c>
      <c r="D156" s="2">
        <v>1736.73</v>
      </c>
      <c r="E156" s="12"/>
      <c r="F156" s="2">
        <f t="shared" si="5"/>
        <v>1736.73</v>
      </c>
    </row>
    <row r="157" spans="1:6" ht="24.6" customHeight="1" x14ac:dyDescent="0.4">
      <c r="A157" s="9">
        <f t="shared" ref="A157:A191" si="6">A156+1</f>
        <v>144</v>
      </c>
      <c r="B157" s="10" t="s">
        <v>29</v>
      </c>
      <c r="C157" s="10" t="s">
        <v>67</v>
      </c>
      <c r="D157" s="2">
        <v>823</v>
      </c>
      <c r="E157" s="12"/>
      <c r="F157" s="2">
        <f t="shared" si="5"/>
        <v>823</v>
      </c>
    </row>
    <row r="158" spans="1:6" ht="19.95" customHeight="1" x14ac:dyDescent="0.4">
      <c r="A158" s="9">
        <f t="shared" si="6"/>
        <v>145</v>
      </c>
      <c r="B158" s="16" t="s">
        <v>75</v>
      </c>
      <c r="C158" s="16" t="s">
        <v>62</v>
      </c>
      <c r="D158" s="1">
        <f>D159</f>
        <v>7247.46</v>
      </c>
      <c r="E158" s="1">
        <f>E159</f>
        <v>-12</v>
      </c>
      <c r="F158" s="1">
        <f t="shared" si="5"/>
        <v>7235.46</v>
      </c>
    </row>
    <row r="159" spans="1:6" ht="18" customHeight="1" x14ac:dyDescent="0.4">
      <c r="A159" s="9">
        <f t="shared" si="6"/>
        <v>146</v>
      </c>
      <c r="B159" s="13" t="s">
        <v>72</v>
      </c>
      <c r="C159" s="10" t="s">
        <v>65</v>
      </c>
      <c r="D159" s="2">
        <f>D160+D161+D162</f>
        <v>7247.46</v>
      </c>
      <c r="E159" s="2">
        <f>E160+E161+E162</f>
        <v>-12</v>
      </c>
      <c r="F159" s="2">
        <f t="shared" si="5"/>
        <v>7235.46</v>
      </c>
    </row>
    <row r="160" spans="1:6" x14ac:dyDescent="0.4">
      <c r="A160" s="9">
        <f t="shared" si="6"/>
        <v>147</v>
      </c>
      <c r="B160" s="10" t="s">
        <v>37</v>
      </c>
      <c r="C160" s="10" t="s">
        <v>66</v>
      </c>
      <c r="D160" s="2">
        <v>5517.46</v>
      </c>
      <c r="E160" s="12"/>
      <c r="F160" s="2">
        <f t="shared" si="5"/>
        <v>5517.46</v>
      </c>
    </row>
    <row r="161" spans="1:6" ht="21" customHeight="1" x14ac:dyDescent="0.4">
      <c r="A161" s="9">
        <f t="shared" si="6"/>
        <v>148</v>
      </c>
      <c r="B161" s="10" t="s">
        <v>29</v>
      </c>
      <c r="C161" s="10" t="s">
        <v>67</v>
      </c>
      <c r="D161" s="2">
        <v>1659</v>
      </c>
      <c r="E161" s="2">
        <v>-12</v>
      </c>
      <c r="F161" s="2">
        <f t="shared" si="5"/>
        <v>1647</v>
      </c>
    </row>
    <row r="162" spans="1:6" ht="36" customHeight="1" x14ac:dyDescent="0.4">
      <c r="A162" s="9">
        <f t="shared" si="6"/>
        <v>149</v>
      </c>
      <c r="B162" s="13" t="s">
        <v>121</v>
      </c>
      <c r="C162" s="14" t="s">
        <v>82</v>
      </c>
      <c r="D162" s="2">
        <v>71</v>
      </c>
      <c r="E162" s="12"/>
      <c r="F162" s="2">
        <f t="shared" si="5"/>
        <v>71</v>
      </c>
    </row>
    <row r="163" spans="1:6" ht="43.95" customHeight="1" x14ac:dyDescent="0.4">
      <c r="A163" s="9">
        <f t="shared" si="6"/>
        <v>150</v>
      </c>
      <c r="B163" s="18" t="s">
        <v>76</v>
      </c>
      <c r="C163" s="16" t="s">
        <v>62</v>
      </c>
      <c r="D163" s="1">
        <f>D164</f>
        <v>2276.38</v>
      </c>
      <c r="E163" s="1">
        <f>E164</f>
        <v>-40</v>
      </c>
      <c r="F163" s="1">
        <f t="shared" si="5"/>
        <v>2236.38</v>
      </c>
    </row>
    <row r="164" spans="1:6" ht="34.950000000000003" customHeight="1" x14ac:dyDescent="0.4">
      <c r="A164" s="9">
        <f t="shared" si="6"/>
        <v>151</v>
      </c>
      <c r="B164" s="13" t="s">
        <v>72</v>
      </c>
      <c r="C164" s="10" t="s">
        <v>65</v>
      </c>
      <c r="D164" s="2">
        <f>D165+D166</f>
        <v>2276.38</v>
      </c>
      <c r="E164" s="2">
        <f>E165+E166</f>
        <v>-40</v>
      </c>
      <c r="F164" s="2">
        <f t="shared" si="5"/>
        <v>2236.38</v>
      </c>
    </row>
    <row r="165" spans="1:6" x14ac:dyDescent="0.4">
      <c r="A165" s="9">
        <f t="shared" si="6"/>
        <v>152</v>
      </c>
      <c r="B165" s="10" t="s">
        <v>37</v>
      </c>
      <c r="C165" s="10" t="s">
        <v>66</v>
      </c>
      <c r="D165" s="2">
        <v>1876.38</v>
      </c>
      <c r="E165" s="12"/>
      <c r="F165" s="2">
        <f t="shared" si="5"/>
        <v>1876.38</v>
      </c>
    </row>
    <row r="166" spans="1:6" ht="22.95" customHeight="1" x14ac:dyDescent="0.4">
      <c r="A166" s="9">
        <f t="shared" si="6"/>
        <v>153</v>
      </c>
      <c r="B166" s="10" t="s">
        <v>29</v>
      </c>
      <c r="C166" s="10" t="s">
        <v>67</v>
      </c>
      <c r="D166" s="2">
        <v>400</v>
      </c>
      <c r="E166" s="2">
        <v>-40</v>
      </c>
      <c r="F166" s="2">
        <f t="shared" si="5"/>
        <v>360</v>
      </c>
    </row>
    <row r="167" spans="1:6" x14ac:dyDescent="0.4">
      <c r="A167" s="9">
        <f t="shared" si="6"/>
        <v>154</v>
      </c>
      <c r="B167" s="16" t="s">
        <v>77</v>
      </c>
      <c r="C167" s="16" t="s">
        <v>62</v>
      </c>
      <c r="D167" s="1">
        <f>D168</f>
        <v>1158.51</v>
      </c>
      <c r="E167" s="1">
        <f>E168</f>
        <v>0</v>
      </c>
      <c r="F167" s="1">
        <f t="shared" si="5"/>
        <v>1158.51</v>
      </c>
    </row>
    <row r="168" spans="1:6" ht="41.4" customHeight="1" x14ac:dyDescent="0.4">
      <c r="A168" s="9">
        <f t="shared" si="6"/>
        <v>155</v>
      </c>
      <c r="B168" s="13" t="s">
        <v>72</v>
      </c>
      <c r="C168" s="10" t="s">
        <v>65</v>
      </c>
      <c r="D168" s="2">
        <f>D169+D170</f>
        <v>1158.51</v>
      </c>
      <c r="E168" s="12"/>
      <c r="F168" s="2">
        <f t="shared" si="5"/>
        <v>1158.51</v>
      </c>
    </row>
    <row r="169" spans="1:6" ht="20.399999999999999" customHeight="1" x14ac:dyDescent="0.4">
      <c r="A169" s="9">
        <f t="shared" si="6"/>
        <v>156</v>
      </c>
      <c r="B169" s="10" t="s">
        <v>37</v>
      </c>
      <c r="C169" s="10" t="s">
        <v>66</v>
      </c>
      <c r="D169" s="2">
        <v>558.51</v>
      </c>
      <c r="E169" s="12"/>
      <c r="F169" s="2">
        <f t="shared" si="5"/>
        <v>558.51</v>
      </c>
    </row>
    <row r="170" spans="1:6" ht="20.399999999999999" customHeight="1" x14ac:dyDescent="0.4">
      <c r="A170" s="9">
        <f t="shared" si="6"/>
        <v>157</v>
      </c>
      <c r="B170" s="10" t="s">
        <v>29</v>
      </c>
      <c r="C170" s="10" t="s">
        <v>67</v>
      </c>
      <c r="D170" s="2">
        <v>600</v>
      </c>
      <c r="E170" s="12"/>
      <c r="F170" s="2">
        <f t="shared" si="5"/>
        <v>600</v>
      </c>
    </row>
    <row r="171" spans="1:6" ht="22.2" customHeight="1" x14ac:dyDescent="0.4">
      <c r="A171" s="9">
        <f t="shared" si="6"/>
        <v>158</v>
      </c>
      <c r="B171" s="16" t="s">
        <v>78</v>
      </c>
      <c r="C171" s="16" t="s">
        <v>62</v>
      </c>
      <c r="D171" s="1">
        <f>D172</f>
        <v>434.34</v>
      </c>
      <c r="E171" s="1">
        <f>E172</f>
        <v>0</v>
      </c>
      <c r="F171" s="1">
        <f t="shared" si="5"/>
        <v>434.34</v>
      </c>
    </row>
    <row r="172" spans="1:6" ht="34.200000000000003" customHeight="1" x14ac:dyDescent="0.4">
      <c r="A172" s="9">
        <f t="shared" si="6"/>
        <v>159</v>
      </c>
      <c r="B172" s="13" t="s">
        <v>72</v>
      </c>
      <c r="C172" s="10" t="s">
        <v>65</v>
      </c>
      <c r="D172" s="2">
        <f>D173+D174</f>
        <v>434.34</v>
      </c>
      <c r="E172" s="12"/>
      <c r="F172" s="2">
        <f t="shared" si="5"/>
        <v>434.34</v>
      </c>
    </row>
    <row r="173" spans="1:6" x14ac:dyDescent="0.4">
      <c r="A173" s="9">
        <f t="shared" si="6"/>
        <v>160</v>
      </c>
      <c r="B173" s="10" t="s">
        <v>37</v>
      </c>
      <c r="C173" s="10" t="s">
        <v>66</v>
      </c>
      <c r="D173" s="2">
        <v>334.34</v>
      </c>
      <c r="E173" s="12"/>
      <c r="F173" s="2">
        <f t="shared" si="5"/>
        <v>334.34</v>
      </c>
    </row>
    <row r="174" spans="1:6" ht="21" customHeight="1" x14ac:dyDescent="0.4">
      <c r="A174" s="9">
        <f t="shared" si="6"/>
        <v>161</v>
      </c>
      <c r="B174" s="10" t="s">
        <v>29</v>
      </c>
      <c r="C174" s="10" t="s">
        <v>67</v>
      </c>
      <c r="D174" s="2">
        <v>100</v>
      </c>
      <c r="E174" s="12"/>
      <c r="F174" s="2">
        <f t="shared" si="5"/>
        <v>100</v>
      </c>
    </row>
    <row r="175" spans="1:6" x14ac:dyDescent="0.4">
      <c r="A175" s="9">
        <f t="shared" si="6"/>
        <v>162</v>
      </c>
      <c r="B175" s="20" t="s">
        <v>79</v>
      </c>
      <c r="C175" s="19" t="s">
        <v>62</v>
      </c>
      <c r="D175" s="1">
        <f>D176</f>
        <v>19020</v>
      </c>
      <c r="E175" s="1">
        <f>E176</f>
        <v>19</v>
      </c>
      <c r="F175" s="1">
        <f t="shared" si="5"/>
        <v>19039</v>
      </c>
    </row>
    <row r="176" spans="1:6" ht="38.4" customHeight="1" x14ac:dyDescent="0.4">
      <c r="A176" s="9">
        <f t="shared" si="6"/>
        <v>163</v>
      </c>
      <c r="B176" s="18" t="s">
        <v>80</v>
      </c>
      <c r="C176" s="16" t="s">
        <v>62</v>
      </c>
      <c r="D176" s="1">
        <f>D177</f>
        <v>19020</v>
      </c>
      <c r="E176" s="2">
        <f>E177</f>
        <v>19</v>
      </c>
      <c r="F176" s="1">
        <f t="shared" si="5"/>
        <v>19039</v>
      </c>
    </row>
    <row r="177" spans="1:6" x14ac:dyDescent="0.4">
      <c r="A177" s="9">
        <f t="shared" si="6"/>
        <v>164</v>
      </c>
      <c r="B177" s="10" t="s">
        <v>81</v>
      </c>
      <c r="C177" s="10" t="s">
        <v>82</v>
      </c>
      <c r="D177" s="2">
        <v>19020</v>
      </c>
      <c r="E177" s="2">
        <v>19</v>
      </c>
      <c r="F177" s="2">
        <f t="shared" si="5"/>
        <v>19039</v>
      </c>
    </row>
    <row r="178" spans="1:6" ht="36.6" customHeight="1" x14ac:dyDescent="0.4">
      <c r="A178" s="9">
        <f t="shared" si="6"/>
        <v>165</v>
      </c>
      <c r="B178" s="18" t="s">
        <v>83</v>
      </c>
      <c r="C178" s="16" t="s">
        <v>84</v>
      </c>
      <c r="D178" s="1">
        <f>D179</f>
        <v>128129.67</v>
      </c>
      <c r="E178" s="1">
        <f>E179</f>
        <v>2756</v>
      </c>
      <c r="F178" s="1">
        <f t="shared" si="5"/>
        <v>130885.67</v>
      </c>
    </row>
    <row r="179" spans="1:6" ht="43.95" customHeight="1" x14ac:dyDescent="0.4">
      <c r="A179" s="9">
        <f t="shared" si="6"/>
        <v>166</v>
      </c>
      <c r="B179" s="18" t="s">
        <v>85</v>
      </c>
      <c r="C179" s="16" t="s">
        <v>86</v>
      </c>
      <c r="D179" s="1">
        <f>D180+D181+D182+D183</f>
        <v>128129.67</v>
      </c>
      <c r="E179" s="1">
        <f>E180+E181+E182+E183</f>
        <v>2756</v>
      </c>
      <c r="F179" s="1">
        <f t="shared" si="5"/>
        <v>130885.67</v>
      </c>
    </row>
    <row r="180" spans="1:6" ht="20.399999999999999" customHeight="1" x14ac:dyDescent="0.4">
      <c r="A180" s="9">
        <f t="shared" si="6"/>
        <v>167</v>
      </c>
      <c r="B180" s="10" t="s">
        <v>37</v>
      </c>
      <c r="C180" s="10" t="s">
        <v>87</v>
      </c>
      <c r="D180" s="2">
        <v>110911.64</v>
      </c>
      <c r="E180" s="2">
        <v>1901</v>
      </c>
      <c r="F180" s="2">
        <f t="shared" si="5"/>
        <v>112812.64</v>
      </c>
    </row>
    <row r="181" spans="1:6" ht="22.95" customHeight="1" x14ac:dyDescent="0.4">
      <c r="A181" s="9">
        <f t="shared" si="6"/>
        <v>168</v>
      </c>
      <c r="B181" s="10" t="s">
        <v>29</v>
      </c>
      <c r="C181" s="10" t="s">
        <v>88</v>
      </c>
      <c r="D181" s="2">
        <v>15068.03</v>
      </c>
      <c r="E181" s="2">
        <v>855</v>
      </c>
      <c r="F181" s="2">
        <f t="shared" si="5"/>
        <v>15923.03</v>
      </c>
    </row>
    <row r="182" spans="1:6" ht="41.4" customHeight="1" x14ac:dyDescent="0.4">
      <c r="A182" s="9">
        <f t="shared" si="6"/>
        <v>169</v>
      </c>
      <c r="B182" s="13" t="s">
        <v>89</v>
      </c>
      <c r="C182" s="10" t="s">
        <v>108</v>
      </c>
      <c r="D182" s="2">
        <v>1300</v>
      </c>
      <c r="E182" s="12"/>
      <c r="F182" s="2">
        <f t="shared" si="5"/>
        <v>1300</v>
      </c>
    </row>
    <row r="183" spans="1:6" ht="37.950000000000003" customHeight="1" x14ac:dyDescent="0.4">
      <c r="A183" s="9">
        <f t="shared" si="6"/>
        <v>170</v>
      </c>
      <c r="B183" s="13" t="s">
        <v>121</v>
      </c>
      <c r="C183" s="14" t="s">
        <v>126</v>
      </c>
      <c r="D183" s="2">
        <v>850</v>
      </c>
      <c r="E183" s="12"/>
      <c r="F183" s="2">
        <f t="shared" si="5"/>
        <v>850</v>
      </c>
    </row>
    <row r="184" spans="1:6" ht="42" customHeight="1" x14ac:dyDescent="0.4">
      <c r="A184" s="9">
        <f t="shared" si="6"/>
        <v>171</v>
      </c>
      <c r="B184" s="18" t="s">
        <v>127</v>
      </c>
      <c r="C184" s="16" t="s">
        <v>122</v>
      </c>
      <c r="D184" s="1">
        <f>D185</f>
        <v>10624</v>
      </c>
      <c r="E184" s="1">
        <f>E185</f>
        <v>0</v>
      </c>
      <c r="F184" s="1">
        <f t="shared" si="5"/>
        <v>10624</v>
      </c>
    </row>
    <row r="185" spans="1:6" ht="22.95" customHeight="1" x14ac:dyDescent="0.4">
      <c r="A185" s="9">
        <f t="shared" si="6"/>
        <v>172</v>
      </c>
      <c r="B185" s="10" t="s">
        <v>123</v>
      </c>
      <c r="C185" s="10" t="s">
        <v>124</v>
      </c>
      <c r="D185" s="2">
        <v>10624</v>
      </c>
      <c r="E185" s="12"/>
      <c r="F185" s="2">
        <f t="shared" si="5"/>
        <v>10624</v>
      </c>
    </row>
    <row r="186" spans="1:6" ht="22.95" customHeight="1" x14ac:dyDescent="0.4">
      <c r="A186" s="9">
        <f t="shared" si="6"/>
        <v>173</v>
      </c>
      <c r="B186" s="18" t="s">
        <v>167</v>
      </c>
      <c r="C186" s="18" t="s">
        <v>168</v>
      </c>
      <c r="D186" s="1">
        <f>D187</f>
        <v>186</v>
      </c>
      <c r="E186" s="1">
        <f>E187</f>
        <v>0</v>
      </c>
      <c r="F186" s="1">
        <f t="shared" si="5"/>
        <v>186</v>
      </c>
    </row>
    <row r="187" spans="1:6" ht="22.95" customHeight="1" x14ac:dyDescent="0.4">
      <c r="A187" s="9">
        <f t="shared" si="6"/>
        <v>174</v>
      </c>
      <c r="B187" s="13" t="s">
        <v>29</v>
      </c>
      <c r="C187" s="13" t="s">
        <v>169</v>
      </c>
      <c r="D187" s="2">
        <v>186</v>
      </c>
      <c r="E187" s="2">
        <v>0</v>
      </c>
      <c r="F187" s="2">
        <f t="shared" si="5"/>
        <v>186</v>
      </c>
    </row>
    <row r="188" spans="1:6" ht="19.95" customHeight="1" x14ac:dyDescent="0.4">
      <c r="A188" s="9">
        <f t="shared" si="6"/>
        <v>175</v>
      </c>
      <c r="B188" s="16" t="s">
        <v>90</v>
      </c>
      <c r="C188" s="16" t="s">
        <v>91</v>
      </c>
      <c r="D188" s="1">
        <f>D189+D191</f>
        <v>68318</v>
      </c>
      <c r="E188" s="1">
        <f>E189+E191</f>
        <v>10868</v>
      </c>
      <c r="F188" s="1">
        <f t="shared" si="5"/>
        <v>79186</v>
      </c>
    </row>
    <row r="189" spans="1:6" x14ac:dyDescent="0.4">
      <c r="A189" s="9">
        <f t="shared" si="6"/>
        <v>176</v>
      </c>
      <c r="B189" s="16" t="s">
        <v>112</v>
      </c>
      <c r="C189" s="16" t="s">
        <v>91</v>
      </c>
      <c r="D189" s="1">
        <f>D190</f>
        <v>63661</v>
      </c>
      <c r="E189" s="1">
        <f>E190</f>
        <v>10868</v>
      </c>
      <c r="F189" s="1">
        <f t="shared" si="5"/>
        <v>74529</v>
      </c>
    </row>
    <row r="190" spans="1:6" x14ac:dyDescent="0.4">
      <c r="A190" s="9">
        <f t="shared" si="6"/>
        <v>177</v>
      </c>
      <c r="B190" s="10" t="s">
        <v>29</v>
      </c>
      <c r="C190" s="10" t="s">
        <v>113</v>
      </c>
      <c r="D190" s="2">
        <v>63661</v>
      </c>
      <c r="E190" s="2">
        <v>10868</v>
      </c>
      <c r="F190" s="2">
        <f t="shared" si="5"/>
        <v>74529</v>
      </c>
    </row>
    <row r="191" spans="1:6" ht="21.6" customHeight="1" x14ac:dyDescent="0.4">
      <c r="A191" s="9">
        <f t="shared" si="6"/>
        <v>178</v>
      </c>
      <c r="B191" s="18" t="s">
        <v>114</v>
      </c>
      <c r="C191" s="16" t="s">
        <v>115</v>
      </c>
      <c r="D191" s="1">
        <v>4657</v>
      </c>
      <c r="E191" s="12"/>
      <c r="F191" s="1">
        <f t="shared" si="5"/>
        <v>4657</v>
      </c>
    </row>
    <row r="192" spans="1:6" ht="26.25" customHeight="1" x14ac:dyDescent="0.4">
      <c r="A192" s="21"/>
      <c r="B192" s="38"/>
      <c r="C192" s="39"/>
      <c r="D192" s="40"/>
      <c r="E192" s="31"/>
    </row>
    <row r="193" spans="1:5" x14ac:dyDescent="0.4">
      <c r="A193" s="22"/>
      <c r="B193" s="32"/>
      <c r="C193" s="43" t="s">
        <v>159</v>
      </c>
      <c r="D193" s="43"/>
      <c r="E193" s="43"/>
    </row>
    <row r="194" spans="1:5" x14ac:dyDescent="0.4">
      <c r="A194" s="22"/>
      <c r="B194" s="32" t="s">
        <v>158</v>
      </c>
      <c r="C194" s="54" t="s">
        <v>160</v>
      </c>
      <c r="D194" s="54"/>
      <c r="E194" s="54"/>
    </row>
    <row r="195" spans="1:5" x14ac:dyDescent="0.4">
      <c r="A195" s="22"/>
      <c r="B195" s="32" t="s">
        <v>161</v>
      </c>
      <c r="C195" s="43" t="s">
        <v>162</v>
      </c>
      <c r="D195" s="43"/>
      <c r="E195" s="43"/>
    </row>
    <row r="196" spans="1:5" x14ac:dyDescent="0.4">
      <c r="A196" s="23"/>
      <c r="B196" s="24"/>
      <c r="C196" s="24"/>
    </row>
    <row r="197" spans="1:5" x14ac:dyDescent="0.4">
      <c r="A197" s="24"/>
      <c r="B197" s="4"/>
      <c r="C197" s="25"/>
    </row>
    <row r="198" spans="1:5" x14ac:dyDescent="0.4">
      <c r="A198" s="24"/>
      <c r="B198" s="47"/>
      <c r="C198" s="47"/>
    </row>
    <row r="199" spans="1:5" x14ac:dyDescent="0.4">
      <c r="A199" s="24"/>
      <c r="B199" s="4"/>
      <c r="C199" s="25"/>
    </row>
  </sheetData>
  <mergeCells count="17">
    <mergeCell ref="B198:C198"/>
    <mergeCell ref="D9:D12"/>
    <mergeCell ref="C9:C12"/>
    <mergeCell ref="A2:B2"/>
    <mergeCell ref="A3:B3"/>
    <mergeCell ref="A4:B4"/>
    <mergeCell ref="A9:A12"/>
    <mergeCell ref="B9:B12"/>
    <mergeCell ref="B6:D6"/>
    <mergeCell ref="B7:D7"/>
    <mergeCell ref="C194:E194"/>
    <mergeCell ref="E9:E12"/>
    <mergeCell ref="A1:F1"/>
    <mergeCell ref="D3:E3"/>
    <mergeCell ref="C193:E193"/>
    <mergeCell ref="C195:E195"/>
    <mergeCell ref="F9:F12"/>
  </mergeCells>
  <phoneticPr fontId="0" type="noConversion"/>
  <pageMargins left="0.67559055118110201" right="5.4330708661417003E-2" top="0.25" bottom="0.35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2021-10-01T08:17:53Z</cp:lastPrinted>
  <dcterms:created xsi:type="dcterms:W3CDTF">2011-02-07T14:42:14Z</dcterms:created>
  <dcterms:modified xsi:type="dcterms:W3CDTF">2021-10-04T05:26:12Z</dcterms:modified>
</cp:coreProperties>
</file>