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0_sedinta_ordinara_31_iulie_2019 hotarari_145_161\hotarari_alb_negru\157_13_rectificare BVC IULIE cu Amend\"/>
    </mc:Choice>
  </mc:AlternateContent>
  <xr:revisionPtr revIDLastSave="0" documentId="13_ncr:1_{D8638F58-8B0E-4166-92EE-7FE17DDBE9C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3" sheetId="9" r:id="rId1"/>
  </sheets>
  <definedNames>
    <definedName name="_xlnm.Print_Titles" localSheetId="0">'3'!$8:$11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9" l="1"/>
  <c r="E27" i="9"/>
  <c r="E26" i="9" s="1"/>
  <c r="E23" i="9" l="1"/>
  <c r="E66" i="9"/>
  <c r="E90" i="9"/>
  <c r="E77" i="9"/>
  <c r="E61" i="9"/>
  <c r="E22" i="9" s="1"/>
  <c r="F13" i="9" l="1"/>
  <c r="A13" i="9"/>
  <c r="A14" i="9" s="1"/>
  <c r="A15" i="9" s="1"/>
  <c r="A16" i="9" s="1"/>
  <c r="A17" i="9" s="1"/>
  <c r="A18" i="9" s="1"/>
  <c r="F84" i="9" l="1"/>
  <c r="F114" i="9"/>
  <c r="F115" i="9"/>
  <c r="F116" i="9"/>
  <c r="F117" i="9"/>
  <c r="F111" i="9"/>
  <c r="F112" i="9"/>
  <c r="F113" i="9"/>
  <c r="F107" i="9"/>
  <c r="F108" i="9"/>
  <c r="F109" i="9"/>
  <c r="F110" i="9"/>
  <c r="F105" i="9"/>
  <c r="F106" i="9"/>
  <c r="F99" i="9"/>
  <c r="F100" i="9"/>
  <c r="F101" i="9"/>
  <c r="F102" i="9"/>
  <c r="F103" i="9"/>
  <c r="F104" i="9"/>
  <c r="F91" i="9"/>
  <c r="F92" i="9"/>
  <c r="F93" i="9"/>
  <c r="F94" i="9"/>
  <c r="F95" i="9"/>
  <c r="F96" i="9"/>
  <c r="F97" i="9"/>
  <c r="F98" i="9"/>
  <c r="F85" i="9"/>
  <c r="F86" i="9"/>
  <c r="F87" i="9"/>
  <c r="F88" i="9"/>
  <c r="F89" i="9"/>
  <c r="F76" i="9"/>
  <c r="F77" i="9"/>
  <c r="F78" i="9"/>
  <c r="F79" i="9"/>
  <c r="F80" i="9"/>
  <c r="F81" i="9"/>
  <c r="F82" i="9"/>
  <c r="F83" i="9"/>
  <c r="F61" i="9"/>
  <c r="F62" i="9"/>
  <c r="F63" i="9"/>
  <c r="F64" i="9"/>
  <c r="F65" i="9"/>
  <c r="F67" i="9"/>
  <c r="F68" i="9"/>
  <c r="F69" i="9"/>
  <c r="F70" i="9"/>
  <c r="F71" i="9"/>
  <c r="F72" i="9"/>
  <c r="F73" i="9"/>
  <c r="F74" i="9"/>
  <c r="F75" i="9"/>
  <c r="F54" i="9"/>
  <c r="F55" i="9"/>
  <c r="F56" i="9"/>
  <c r="F57" i="9"/>
  <c r="F58" i="9"/>
  <c r="F59" i="9"/>
  <c r="F60" i="9"/>
  <c r="F47" i="9"/>
  <c r="F48" i="9"/>
  <c r="F49" i="9"/>
  <c r="F50" i="9"/>
  <c r="F51" i="9"/>
  <c r="F52" i="9"/>
  <c r="F53" i="9"/>
  <c r="F39" i="9"/>
  <c r="F40" i="9"/>
  <c r="F41" i="9"/>
  <c r="F42" i="9"/>
  <c r="F43" i="9"/>
  <c r="F44" i="9"/>
  <c r="F45" i="9"/>
  <c r="F46" i="9"/>
  <c r="F27" i="9"/>
  <c r="F28" i="9"/>
  <c r="F29" i="9"/>
  <c r="F30" i="9"/>
  <c r="F31" i="9"/>
  <c r="F32" i="9"/>
  <c r="F33" i="9"/>
  <c r="F34" i="9"/>
  <c r="F35" i="9"/>
  <c r="F36" i="9"/>
  <c r="F37" i="9"/>
  <c r="F38" i="9"/>
  <c r="F14" i="9"/>
  <c r="F15" i="9"/>
  <c r="F16" i="9"/>
  <c r="F17" i="9"/>
  <c r="F18" i="9"/>
  <c r="F19" i="9"/>
  <c r="F21" i="9"/>
  <c r="F23" i="9"/>
  <c r="F26" i="9"/>
  <c r="F12" i="9"/>
  <c r="F90" i="9" l="1"/>
  <c r="F66" i="9"/>
  <c r="F25" i="9"/>
  <c r="F24" i="9"/>
  <c r="F20" i="9" l="1"/>
  <c r="F22" i="9" l="1"/>
  <c r="A19" i="9" l="1"/>
  <c r="A20" i="9" s="1"/>
  <c r="A21" i="9" s="1"/>
  <c r="A22" i="9" s="1"/>
  <c r="A23" i="9" s="1"/>
  <c r="A26" i="9" s="1"/>
  <c r="A27" i="9" s="1"/>
  <c r="A28" i="9" s="1"/>
  <c r="A29" i="9" s="1"/>
  <c r="A30" i="9" s="1"/>
  <c r="A31" i="9" s="1"/>
  <c r="A32" i="9" s="1"/>
  <c r="A33" i="9" s="1"/>
  <c r="A34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l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6" i="9" s="1"/>
  <c r="A11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Anca Oltean</author>
  </authors>
  <commentList>
    <comment ref="F1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Anca Oltean: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<sst xmlns="http://schemas.openxmlformats.org/spreadsheetml/2006/main" count="227" uniqueCount="149">
  <si>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</si>
  <si>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</si>
  <si>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</si>
  <si>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</si>
  <si>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</si>
  <si>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</si>
  <si>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</si>
  <si>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</si>
  <si>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</si>
  <si>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</si>
  <si>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</si>
  <si>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</si>
  <si>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</si>
  <si>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</si>
  <si>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</si>
  <si>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</si>
  <si>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</si>
  <si>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</si>
  <si>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</si>
  <si>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</si>
  <si>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</si>
  <si>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</si>
  <si>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</si>
  <si>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</si>
  <si>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Fondul European de Dezvoltare Regională</t>
  </si>
  <si>
    <t>Fondul Social European</t>
  </si>
  <si>
    <t>Serviciul Public Judeţean Salvamont</t>
  </si>
  <si>
    <t>54 02 70</t>
  </si>
  <si>
    <t>65 02 70</t>
  </si>
  <si>
    <t>67 02 70</t>
  </si>
  <si>
    <t>Muzeul Etnografic al Transilvaniei</t>
  </si>
  <si>
    <t>68 02 70</t>
  </si>
  <si>
    <t>Cap 68 02 - Asigurări şi Asistenţă Socială</t>
  </si>
  <si>
    <t>Cheltuieli de capital-Spitale</t>
  </si>
  <si>
    <t>Cap 66 02 Sănătate</t>
  </si>
  <si>
    <t>Subvenţii de la  bug de stat necesare susţinerii derulării proiectelor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</si>
  <si>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</si>
  <si>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</si>
  <si>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</si>
  <si>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</si>
  <si>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</si>
  <si>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</si>
  <si>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</si>
  <si>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</si>
  <si>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Şcoala de Arte T. Jarda</t>
  </si>
  <si>
    <t>Direcţia Judeţeană Evidenţa Persoanelor</t>
  </si>
  <si>
    <t>54.02</t>
  </si>
  <si>
    <t>Şcoala Gimnazială Specială Pt.Deficienţi de Auz Kozmutza Flora</t>
  </si>
  <si>
    <t>Liceul Tehnologic Special pentru Deficienţi de Auz</t>
  </si>
  <si>
    <t>Muzeul de Artă</t>
  </si>
  <si>
    <t>Şcoala Gimnazială Specială Transilvania- Baciu</t>
  </si>
  <si>
    <t>66 02 51D</t>
  </si>
  <si>
    <t>Total cheltuieli, din care:</t>
  </si>
  <si>
    <t xml:space="preserve">CJC-Cheltuieli de capital </t>
  </si>
  <si>
    <t>Program National de Dezvoltare Locală-OUG NR.28/2013</t>
  </si>
  <si>
    <t>80 02 70</t>
  </si>
  <si>
    <t>Muzeul Memorial"Octavian Goga" Ciucea</t>
  </si>
  <si>
    <t>74 02 58</t>
  </si>
  <si>
    <t>84 02 70</t>
  </si>
  <si>
    <t>C. J.C. D. A. D. P. P.</t>
  </si>
  <si>
    <t>84.02.70</t>
  </si>
  <si>
    <t>Proiecte FEN 2014-2020</t>
  </si>
  <si>
    <t>48 02</t>
  </si>
  <si>
    <t>48 02 01</t>
  </si>
  <si>
    <t>48 02 02</t>
  </si>
  <si>
    <t>Sume FEN cadru financiar 2014-2020, total din care:</t>
  </si>
  <si>
    <t xml:space="preserve">Şcoala Gimnazială Specială Centru de Resurse şi Documentare în Ed.Incluzivă/integrată  </t>
  </si>
  <si>
    <t xml:space="preserve">Şcoala Gimnazială Specială Huedin </t>
  </si>
  <si>
    <t>42 02 65</t>
  </si>
  <si>
    <t>67 02 58</t>
  </si>
  <si>
    <t>84 02 58</t>
  </si>
  <si>
    <t>Cap.87.02 Alte actiuni economice</t>
  </si>
  <si>
    <t>87 02</t>
  </si>
  <si>
    <t>87 02 58</t>
  </si>
  <si>
    <t>42 02 69</t>
  </si>
  <si>
    <t>Fondul de coeziune</t>
  </si>
  <si>
    <t>48 02 03</t>
  </si>
  <si>
    <t xml:space="preserve">ROMÂNIA                                                                                    </t>
  </si>
  <si>
    <t>Parc Industrial TETAROM V</t>
  </si>
  <si>
    <t>36 02 47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</si>
  <si>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</si>
  <si>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</si>
  <si>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</si>
  <si>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Biblioteca Judeţeană "O.Goga"</t>
  </si>
  <si>
    <t>Finantarea Programului National de Dezvoltare Locala-Sănătate</t>
  </si>
  <si>
    <t>CJC-Sănătate-PNDL</t>
  </si>
  <si>
    <t>Cap. 60.02 Apărare Națională</t>
  </si>
  <si>
    <t>60 02</t>
  </si>
  <si>
    <t>60.02</t>
  </si>
  <si>
    <t>60 02 70</t>
  </si>
  <si>
    <t>65 02 58</t>
  </si>
  <si>
    <t>Liceul Tehnologic Special Dej</t>
  </si>
  <si>
    <t>Școala Profesională Specială  SAMUS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</si>
  <si>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</si>
  <si>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</si>
  <si>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</si>
  <si>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</si>
  <si>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</si>
  <si>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</si>
  <si>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</si>
  <si>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</si>
  <si>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</si>
  <si>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C.J.C. partener ( cheltuieli de 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</si>
  <si>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</si>
  <si>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C.J.C. partener ( cheltuieli de publicitate)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</si>
  <si>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</si>
  <si>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</si>
  <si>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</si>
  <si>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</si>
  <si>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</si>
  <si>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</si>
  <si>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</si>
  <si>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</si>
  <si>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</si>
  <si>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</si>
  <si>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</si>
  <si>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</si>
  <si>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</si>
  <si>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Proiect FEN- "Calitate, competență, performanță în Consiliul Județean Cluj" (FSE 5802)</t>
  </si>
  <si>
    <t>Județul Cluj- SMART Territory</t>
  </si>
  <si>
    <t>Proiect FEN -TEAM-UP Progres în calitatea îngrijirii alternative a copiilor (FSE 5802-POCU)</t>
  </si>
  <si>
    <t>68 02 58</t>
  </si>
  <si>
    <t>Excedent 2018</t>
  </si>
  <si>
    <t>51 02 51</t>
  </si>
  <si>
    <t>Liceul Special pentru Deficienţi de Vedere</t>
  </si>
  <si>
    <t>Filarmonica de Stat Transilvania</t>
  </si>
  <si>
    <t>Centrul pt. Conservarea şi Promov.Tradiţiei Populare</t>
  </si>
  <si>
    <t>C.J.C. -cheltuieli de capital</t>
  </si>
  <si>
    <t>Parc Industrial TETAROM IV</t>
  </si>
  <si>
    <t>Parc Industrial TETAROM I</t>
  </si>
  <si>
    <t>Transferuri între unităţi ale admin.publice</t>
  </si>
  <si>
    <t>Centrul Militar Zonal</t>
  </si>
  <si>
    <t xml:space="preserve">    BUGETUL LOCAL  AL JUDEŢULUI CLUJ PE ANUL 2019, PE CAPITOLE, SUBCAPITOLE ȘI TITLURI</t>
  </si>
  <si>
    <t>Contrasemnează:</t>
  </si>
  <si>
    <t>SECRETAR AL JUDEȚULUI</t>
  </si>
  <si>
    <t>SIMONA GACI</t>
  </si>
  <si>
    <t xml:space="preserve">                                            ALIN TIȘE</t>
  </si>
  <si>
    <t>Proiect FEN-Venus-Împreună pentru o viață în siguranță</t>
  </si>
  <si>
    <t xml:space="preserve"> BUGET APROBAT 2019</t>
  </si>
  <si>
    <t>INFLUENȚE</t>
  </si>
  <si>
    <t>BUGET RECTIFICAT 2019</t>
  </si>
  <si>
    <t>Vărsăminte din secţiunea de funcţionare</t>
  </si>
  <si>
    <t>37 02 04</t>
  </si>
  <si>
    <t xml:space="preserve">CJC-Proiect Restaurarea anvelopei Palatului Reduta, Muzeul Etnografic al Transilvaniei, C.J.C. partener (asigurare flux numerar ) </t>
  </si>
  <si>
    <t>Anexa nr. 3</t>
  </si>
  <si>
    <t>la Hotărârea nr. 157/2019</t>
  </si>
  <si>
    <t>Alte venituri pentru finantarea sectiunii de 
dezvoltare</t>
  </si>
  <si>
    <t xml:space="preserve">                                (Anexa nr. 4 la Hotărârea C.J.C. nr. 50/2019) </t>
  </si>
  <si>
    <t xml:space="preserve">                                         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</si>
</sst>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" fontId="5" fillId="0" borderId="1" xfId="0" applyNumberFormat="1" applyFont="1" applyBorder="1"/>
    <xf numFmtId="4" fontId="5" fillId="0" borderId="0" xfId="0" applyNumberFormat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15" fontId="5" fillId="0" borderId="0" xfId="1" applyNumberFormat="1" applyFont="1" applyAlignment="1"/>
    <xf numFmtId="14" fontId="5" fillId="0" borderId="0" xfId="1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4" fontId="6" fillId="0" borderId="1" xfId="0" applyNumberFormat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6" fillId="0" borderId="0" xfId="0" applyNumberFormat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/>
    <xf numFmtId="0" fontId="6" fillId="0" borderId="0" xfId="1" applyFont="1"/>
    <xf numFmtId="0" fontId="5" fillId="0" borderId="0" xfId="1" applyFont="1" applyFill="1" applyBorder="1" applyAlignment="1">
      <alignment horizontal="center"/>
    </xf>
    <xf numFmtId="0" fontId="6" fillId="0" borderId="0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workbookViewId="0">
      <selection activeCell="M12" sqref="M12"/>
    </sheetView>
  </sheetViews>
  <sheetFormatPr defaultRowHeight="15.75" x14ac:dyDescent="0.25"/>
  <cols>
    <col min="1" max="1" width="5.28515625" style="6" customWidth="1"/>
    <col min="2" max="2" width="52.42578125" style="6" customWidth="1"/>
    <col min="3" max="3" width="10.5703125" style="6" customWidth="1"/>
    <col min="4" max="4" width="13" style="52" customWidth="1"/>
    <col min="5" max="5" width="11.28515625" style="6" customWidth="1"/>
    <col min="6" max="6" width="18" style="6" customWidth="1"/>
    <col min="7" max="7" width="12.7109375" style="6" customWidth="1"/>
    <col min="8" max="8" width="13.7109375" style="6" customWidth="1"/>
    <col min="9" max="16384" width="9.140625" style="6"/>
  </cols>
  <sheetData>
    <row r="1" spans="1:10" x14ac:dyDescent="0.25">
      <c r="A1" s="3" t="s">
        <v>77</v>
      </c>
      <c r="B1" s="3"/>
      <c r="C1" s="4"/>
      <c r="D1" s="4"/>
      <c r="E1" s="5" t="s">
        <v>144</v>
      </c>
      <c r="F1" s="5"/>
    </row>
    <row r="2" spans="1:10" x14ac:dyDescent="0.25">
      <c r="A2" s="3" t="s">
        <v>0</v>
      </c>
      <c r="B2" s="3"/>
      <c r="C2" s="4"/>
      <c r="D2" s="4"/>
      <c r="E2" s="4" t="s">
        <v>145</v>
      </c>
      <c r="F2" s="4"/>
    </row>
    <row r="3" spans="1:10" x14ac:dyDescent="0.25">
      <c r="A3" s="3" t="s">
        <v>1</v>
      </c>
      <c r="B3" s="3"/>
      <c r="C3" s="7"/>
      <c r="D3" s="8"/>
    </row>
    <row r="4" spans="1:10" ht="24.75" customHeight="1" x14ac:dyDescent="0.25">
      <c r="A4" s="9"/>
      <c r="B4" s="10" t="s">
        <v>132</v>
      </c>
      <c r="C4" s="10"/>
      <c r="D4" s="10"/>
      <c r="E4" s="10"/>
      <c r="F4" s="10"/>
    </row>
    <row r="5" spans="1:10" ht="13.5" customHeight="1" x14ac:dyDescent="0.25">
      <c r="A5" s="11"/>
      <c r="B5" s="4" t="s">
        <v>94</v>
      </c>
      <c r="C5" s="4"/>
      <c r="D5" s="4"/>
      <c r="E5" s="4"/>
      <c r="F5" s="4"/>
    </row>
    <row r="6" spans="1:10" ht="13.5" customHeight="1" x14ac:dyDescent="0.25">
      <c r="A6" s="12"/>
      <c r="B6" s="13" t="s">
        <v>147</v>
      </c>
      <c r="C6" s="13"/>
      <c r="D6" s="13"/>
      <c r="E6" s="13"/>
      <c r="F6" s="13"/>
    </row>
    <row r="7" spans="1:10" x14ac:dyDescent="0.25">
      <c r="A7" s="14"/>
      <c r="B7" s="15"/>
      <c r="C7" s="14"/>
      <c r="D7" s="16"/>
      <c r="F7" s="16" t="s">
        <v>43</v>
      </c>
    </row>
    <row r="8" spans="1:10" ht="14.25" customHeight="1" x14ac:dyDescent="0.25">
      <c r="A8" s="17" t="s">
        <v>2</v>
      </c>
      <c r="B8" s="18" t="s">
        <v>3</v>
      </c>
      <c r="C8" s="18" t="s">
        <v>4</v>
      </c>
      <c r="D8" s="19" t="s">
        <v>138</v>
      </c>
      <c r="E8" s="20" t="s">
        <v>139</v>
      </c>
      <c r="F8" s="19" t="s">
        <v>140</v>
      </c>
    </row>
    <row r="9" spans="1:10" x14ac:dyDescent="0.25">
      <c r="A9" s="21"/>
      <c r="B9" s="22"/>
      <c r="C9" s="22"/>
      <c r="D9" s="23"/>
      <c r="E9" s="24"/>
      <c r="F9" s="23"/>
    </row>
    <row r="10" spans="1:10" x14ac:dyDescent="0.25">
      <c r="A10" s="21"/>
      <c r="B10" s="22"/>
      <c r="C10" s="22"/>
      <c r="D10" s="23"/>
      <c r="E10" s="24"/>
      <c r="F10" s="23"/>
      <c r="G10" s="4"/>
      <c r="H10" s="4"/>
      <c r="I10" s="4"/>
      <c r="J10" s="4"/>
    </row>
    <row r="11" spans="1:10" ht="0.75" customHeight="1" x14ac:dyDescent="0.25">
      <c r="A11" s="25"/>
      <c r="B11" s="26"/>
      <c r="C11" s="26"/>
      <c r="D11" s="27"/>
      <c r="E11" s="28"/>
      <c r="F11" s="27"/>
    </row>
    <row r="12" spans="1:10" ht="29.25" customHeight="1" x14ac:dyDescent="0.25">
      <c r="A12" s="29">
        <v>1</v>
      </c>
      <c r="B12" s="30" t="s">
        <v>146</v>
      </c>
      <c r="C12" s="31" t="s">
        <v>79</v>
      </c>
      <c r="D12" s="32">
        <v>83264.960000000006</v>
      </c>
      <c r="E12" s="32"/>
      <c r="F12" s="32">
        <f>D12+E12</f>
        <v>83264.960000000006</v>
      </c>
    </row>
    <row r="13" spans="1:10" ht="18.75" customHeight="1" x14ac:dyDescent="0.25">
      <c r="A13" s="29">
        <f>A12+1</f>
        <v>2</v>
      </c>
      <c r="B13" s="31" t="s">
        <v>141</v>
      </c>
      <c r="C13" s="31" t="s">
        <v>142</v>
      </c>
      <c r="D13" s="32">
        <v>20</v>
      </c>
      <c r="E13" s="32"/>
      <c r="F13" s="32">
        <f>D13+E13</f>
        <v>20</v>
      </c>
    </row>
    <row r="14" spans="1:10" ht="31.5" x14ac:dyDescent="0.25">
      <c r="A14" s="29">
        <f t="shared" ref="A14:A18" si="0">A13+1</f>
        <v>3</v>
      </c>
      <c r="B14" s="33" t="s">
        <v>35</v>
      </c>
      <c r="C14" s="34" t="s">
        <v>74</v>
      </c>
      <c r="D14" s="32">
        <v>67368.009999999995</v>
      </c>
      <c r="E14" s="32"/>
      <c r="F14" s="32">
        <f t="shared" ref="F14:F77" si="1">D14+E14</f>
        <v>67368.009999999995</v>
      </c>
    </row>
    <row r="15" spans="1:10" ht="29.25" customHeight="1" x14ac:dyDescent="0.25">
      <c r="A15" s="29">
        <f t="shared" si="0"/>
        <v>4</v>
      </c>
      <c r="B15" s="33" t="s">
        <v>84</v>
      </c>
      <c r="C15" s="34" t="s">
        <v>68</v>
      </c>
      <c r="D15" s="32">
        <v>5020</v>
      </c>
      <c r="E15" s="32"/>
      <c r="F15" s="32">
        <f t="shared" si="1"/>
        <v>5020</v>
      </c>
    </row>
    <row r="16" spans="1:10" x14ac:dyDescent="0.25">
      <c r="A16" s="29">
        <f t="shared" si="0"/>
        <v>5</v>
      </c>
      <c r="B16" s="35" t="s">
        <v>65</v>
      </c>
      <c r="C16" s="34" t="s">
        <v>62</v>
      </c>
      <c r="D16" s="32">
        <v>332252.49</v>
      </c>
      <c r="E16" s="32"/>
      <c r="F16" s="32">
        <f t="shared" si="1"/>
        <v>332252.49</v>
      </c>
    </row>
    <row r="17" spans="1:6" x14ac:dyDescent="0.25">
      <c r="A17" s="29">
        <f t="shared" si="0"/>
        <v>6</v>
      </c>
      <c r="B17" s="35" t="s">
        <v>24</v>
      </c>
      <c r="C17" s="34" t="s">
        <v>63</v>
      </c>
      <c r="D17" s="32">
        <v>257611.63</v>
      </c>
      <c r="E17" s="32"/>
      <c r="F17" s="32">
        <f t="shared" si="1"/>
        <v>257611.63</v>
      </c>
    </row>
    <row r="18" spans="1:6" x14ac:dyDescent="0.25">
      <c r="A18" s="29">
        <f t="shared" si="0"/>
        <v>7</v>
      </c>
      <c r="B18" s="35" t="s">
        <v>25</v>
      </c>
      <c r="C18" s="34" t="s">
        <v>64</v>
      </c>
      <c r="D18" s="32">
        <v>4479.84</v>
      </c>
      <c r="E18" s="32"/>
      <c r="F18" s="32">
        <f t="shared" si="1"/>
        <v>4479.84</v>
      </c>
    </row>
    <row r="19" spans="1:6" x14ac:dyDescent="0.25">
      <c r="A19" s="29">
        <f t="shared" ref="A19:A95" si="2">A18+1</f>
        <v>8</v>
      </c>
      <c r="B19" s="35" t="s">
        <v>75</v>
      </c>
      <c r="C19" s="34" t="s">
        <v>76</v>
      </c>
      <c r="D19" s="32">
        <v>70161.02</v>
      </c>
      <c r="E19" s="32"/>
      <c r="F19" s="32">
        <f t="shared" si="1"/>
        <v>70161.02</v>
      </c>
    </row>
    <row r="20" spans="1:6" ht="15" customHeight="1" x14ac:dyDescent="0.25">
      <c r="A20" s="29">
        <f t="shared" si="2"/>
        <v>9</v>
      </c>
      <c r="B20" s="36" t="s">
        <v>5</v>
      </c>
      <c r="C20" s="34"/>
      <c r="D20" s="1">
        <v>487925.45999999996</v>
      </c>
      <c r="E20" s="32"/>
      <c r="F20" s="1">
        <f t="shared" si="1"/>
        <v>487925.45999999996</v>
      </c>
    </row>
    <row r="21" spans="1:6" ht="15" customHeight="1" x14ac:dyDescent="0.25">
      <c r="A21" s="29">
        <f t="shared" si="2"/>
        <v>10</v>
      </c>
      <c r="B21" s="36" t="s">
        <v>122</v>
      </c>
      <c r="C21" s="34" t="s">
        <v>36</v>
      </c>
      <c r="D21" s="1">
        <v>128074.4</v>
      </c>
      <c r="E21" s="32"/>
      <c r="F21" s="1">
        <f t="shared" si="1"/>
        <v>128074.4</v>
      </c>
    </row>
    <row r="22" spans="1:6" x14ac:dyDescent="0.25">
      <c r="A22" s="29">
        <f t="shared" si="2"/>
        <v>11</v>
      </c>
      <c r="B22" s="36" t="s">
        <v>52</v>
      </c>
      <c r="C22" s="34"/>
      <c r="D22" s="1">
        <v>615999.8600000001</v>
      </c>
      <c r="E22" s="1">
        <f>E26+E30+E35+E38+E61+E66+E85+E90+E93+E95+E99+E115</f>
        <v>0</v>
      </c>
      <c r="F22" s="1">
        <f t="shared" si="1"/>
        <v>615999.8600000001</v>
      </c>
    </row>
    <row r="23" spans="1:6" x14ac:dyDescent="0.25">
      <c r="A23" s="29">
        <f t="shared" si="2"/>
        <v>12</v>
      </c>
      <c r="B23" s="36" t="s">
        <v>9</v>
      </c>
      <c r="C23" s="36">
        <v>51</v>
      </c>
      <c r="D23" s="1">
        <v>24225.5</v>
      </c>
      <c r="E23" s="1">
        <f>E62</f>
        <v>9.82</v>
      </c>
      <c r="F23" s="1">
        <f t="shared" si="1"/>
        <v>24235.32</v>
      </c>
    </row>
    <row r="24" spans="1:6" x14ac:dyDescent="0.25">
      <c r="A24" s="29">
        <v>12</v>
      </c>
      <c r="B24" s="36" t="s">
        <v>9</v>
      </c>
      <c r="C24" s="36">
        <v>70</v>
      </c>
      <c r="D24" s="1">
        <v>119992.66</v>
      </c>
      <c r="E24" s="1">
        <f>E78+E91+E28</f>
        <v>-9.8200000000006185</v>
      </c>
      <c r="F24" s="1">
        <f t="shared" ref="F24" si="3">F28+F32+F34+F37+F40+F42+F44+F46+F48+F50+F52+F54+F63+F68+F70+F72+F74+F76+F78+F80+F81+F87+F91+F96+F97+F98+F101+F102</f>
        <v>119982.84</v>
      </c>
    </row>
    <row r="25" spans="1:6" x14ac:dyDescent="0.25">
      <c r="A25" s="29">
        <v>13</v>
      </c>
      <c r="B25" s="36" t="s">
        <v>61</v>
      </c>
      <c r="C25" s="36">
        <v>58</v>
      </c>
      <c r="D25" s="1">
        <v>471781.7</v>
      </c>
      <c r="E25" s="32"/>
      <c r="F25" s="1">
        <f t="shared" ref="F25" si="4">F55+F56+F57+F58+F59+F60+F64+F65+F82+F83+F88+F92+F94+F103+F104+F105+F106+F107+F108+F109+F110+F111+F112+F113+F114+F116+F117+F89+F84</f>
        <v>471781.7</v>
      </c>
    </row>
    <row r="26" spans="1:6" x14ac:dyDescent="0.25">
      <c r="A26" s="29">
        <f t="shared" si="2"/>
        <v>14</v>
      </c>
      <c r="B26" s="36" t="s">
        <v>6</v>
      </c>
      <c r="C26" s="36" t="s">
        <v>7</v>
      </c>
      <c r="D26" s="1">
        <v>11531.19</v>
      </c>
      <c r="E26" s="32">
        <f>E27</f>
        <v>4000</v>
      </c>
      <c r="F26" s="1">
        <f t="shared" si="1"/>
        <v>15531.19</v>
      </c>
    </row>
    <row r="27" spans="1:6" x14ac:dyDescent="0.25">
      <c r="A27" s="29">
        <f t="shared" si="2"/>
        <v>15</v>
      </c>
      <c r="B27" s="36" t="s">
        <v>8</v>
      </c>
      <c r="C27" s="36" t="s">
        <v>7</v>
      </c>
      <c r="D27" s="1">
        <v>11531.19</v>
      </c>
      <c r="E27" s="32">
        <f>E28</f>
        <v>4000</v>
      </c>
      <c r="F27" s="1">
        <f t="shared" si="1"/>
        <v>15531.19</v>
      </c>
    </row>
    <row r="28" spans="1:6" x14ac:dyDescent="0.25">
      <c r="A28" s="29">
        <f t="shared" si="2"/>
        <v>16</v>
      </c>
      <c r="B28" s="34" t="s">
        <v>9</v>
      </c>
      <c r="C28" s="34" t="s">
        <v>10</v>
      </c>
      <c r="D28" s="32">
        <v>8531.19</v>
      </c>
      <c r="E28" s="32">
        <v>4000</v>
      </c>
      <c r="F28" s="32">
        <f t="shared" si="1"/>
        <v>12531.19</v>
      </c>
    </row>
    <row r="29" spans="1:6" x14ac:dyDescent="0.25">
      <c r="A29" s="29">
        <f t="shared" si="2"/>
        <v>17</v>
      </c>
      <c r="B29" s="33" t="s">
        <v>130</v>
      </c>
      <c r="C29" s="34" t="s">
        <v>123</v>
      </c>
      <c r="D29" s="32">
        <v>3000</v>
      </c>
      <c r="E29" s="32"/>
      <c r="F29" s="32">
        <f t="shared" si="1"/>
        <v>3000</v>
      </c>
    </row>
    <row r="30" spans="1:6" x14ac:dyDescent="0.25">
      <c r="A30" s="29">
        <f t="shared" si="2"/>
        <v>18</v>
      </c>
      <c r="B30" s="36" t="s">
        <v>11</v>
      </c>
      <c r="C30" s="36" t="s">
        <v>12</v>
      </c>
      <c r="D30" s="1">
        <v>217.6</v>
      </c>
      <c r="E30" s="32"/>
      <c r="F30" s="1">
        <f t="shared" si="1"/>
        <v>217.6</v>
      </c>
    </row>
    <row r="31" spans="1:6" x14ac:dyDescent="0.25">
      <c r="A31" s="29">
        <f t="shared" si="2"/>
        <v>19</v>
      </c>
      <c r="B31" s="36" t="s">
        <v>45</v>
      </c>
      <c r="C31" s="36" t="s">
        <v>46</v>
      </c>
      <c r="D31" s="1">
        <v>4</v>
      </c>
      <c r="E31" s="32"/>
      <c r="F31" s="1">
        <f t="shared" si="1"/>
        <v>4</v>
      </c>
    </row>
    <row r="32" spans="1:6" x14ac:dyDescent="0.25">
      <c r="A32" s="29">
        <f t="shared" si="2"/>
        <v>20</v>
      </c>
      <c r="B32" s="34" t="s">
        <v>9</v>
      </c>
      <c r="C32" s="34" t="s">
        <v>27</v>
      </c>
      <c r="D32" s="32">
        <v>4</v>
      </c>
      <c r="E32" s="32"/>
      <c r="F32" s="32">
        <f t="shared" si="1"/>
        <v>4</v>
      </c>
    </row>
    <row r="33" spans="1:6" x14ac:dyDescent="0.25">
      <c r="A33" s="29">
        <f t="shared" si="2"/>
        <v>21</v>
      </c>
      <c r="B33" s="36" t="s">
        <v>26</v>
      </c>
      <c r="C33" s="36" t="s">
        <v>12</v>
      </c>
      <c r="D33" s="32">
        <v>213.6</v>
      </c>
      <c r="E33" s="32"/>
      <c r="F33" s="1">
        <f t="shared" si="1"/>
        <v>213.6</v>
      </c>
    </row>
    <row r="34" spans="1:6" ht="14.25" customHeight="1" x14ac:dyDescent="0.25">
      <c r="A34" s="29">
        <f t="shared" si="2"/>
        <v>22</v>
      </c>
      <c r="B34" s="34" t="s">
        <v>9</v>
      </c>
      <c r="C34" s="34" t="s">
        <v>27</v>
      </c>
      <c r="D34" s="32">
        <v>213.6</v>
      </c>
      <c r="E34" s="32"/>
      <c r="F34" s="32">
        <f t="shared" si="1"/>
        <v>213.6</v>
      </c>
    </row>
    <row r="35" spans="1:6" ht="14.25" customHeight="1" x14ac:dyDescent="0.25">
      <c r="A35" s="29">
        <v>30</v>
      </c>
      <c r="B35" s="36" t="s">
        <v>86</v>
      </c>
      <c r="C35" s="36" t="s">
        <v>87</v>
      </c>
      <c r="D35" s="1">
        <v>12.6</v>
      </c>
      <c r="E35" s="32"/>
      <c r="F35" s="1">
        <f t="shared" si="1"/>
        <v>12.6</v>
      </c>
    </row>
    <row r="36" spans="1:6" ht="14.25" customHeight="1" x14ac:dyDescent="0.25">
      <c r="A36" s="29">
        <f t="shared" si="2"/>
        <v>31</v>
      </c>
      <c r="B36" s="36" t="s">
        <v>131</v>
      </c>
      <c r="C36" s="36" t="s">
        <v>88</v>
      </c>
      <c r="D36" s="1">
        <v>12.6</v>
      </c>
      <c r="E36" s="32"/>
      <c r="F36" s="1">
        <f t="shared" si="1"/>
        <v>12.6</v>
      </c>
    </row>
    <row r="37" spans="1:6" ht="14.25" customHeight="1" x14ac:dyDescent="0.25">
      <c r="A37" s="29">
        <f t="shared" si="2"/>
        <v>32</v>
      </c>
      <c r="B37" s="34" t="s">
        <v>9</v>
      </c>
      <c r="C37" s="34" t="s">
        <v>89</v>
      </c>
      <c r="D37" s="32">
        <v>12.6</v>
      </c>
      <c r="E37" s="32"/>
      <c r="F37" s="32">
        <f t="shared" si="1"/>
        <v>12.6</v>
      </c>
    </row>
    <row r="38" spans="1:6" x14ac:dyDescent="0.25">
      <c r="A38" s="29">
        <f t="shared" si="2"/>
        <v>33</v>
      </c>
      <c r="B38" s="36" t="s">
        <v>13</v>
      </c>
      <c r="C38" s="36" t="s">
        <v>14</v>
      </c>
      <c r="D38" s="1">
        <v>51233.39</v>
      </c>
      <c r="E38" s="32"/>
      <c r="F38" s="1">
        <f t="shared" si="1"/>
        <v>51233.39</v>
      </c>
    </row>
    <row r="39" spans="1:6" ht="31.5" x14ac:dyDescent="0.25">
      <c r="A39" s="29">
        <f t="shared" si="2"/>
        <v>34</v>
      </c>
      <c r="B39" s="37" t="s">
        <v>48</v>
      </c>
      <c r="C39" s="36" t="s">
        <v>14</v>
      </c>
      <c r="D39" s="1">
        <v>5238</v>
      </c>
      <c r="E39" s="32"/>
      <c r="F39" s="1">
        <f t="shared" si="1"/>
        <v>5238</v>
      </c>
    </row>
    <row r="40" spans="1:6" x14ac:dyDescent="0.25">
      <c r="A40" s="29">
        <f t="shared" si="2"/>
        <v>35</v>
      </c>
      <c r="B40" s="34" t="s">
        <v>9</v>
      </c>
      <c r="C40" s="34" t="s">
        <v>28</v>
      </c>
      <c r="D40" s="32">
        <v>5238</v>
      </c>
      <c r="E40" s="32"/>
      <c r="F40" s="32">
        <f t="shared" si="1"/>
        <v>5238</v>
      </c>
    </row>
    <row r="41" spans="1:6" ht="31.5" x14ac:dyDescent="0.25">
      <c r="A41" s="29">
        <f t="shared" si="2"/>
        <v>36</v>
      </c>
      <c r="B41" s="37" t="s">
        <v>47</v>
      </c>
      <c r="C41" s="36" t="s">
        <v>14</v>
      </c>
      <c r="D41" s="1">
        <v>250</v>
      </c>
      <c r="E41" s="32"/>
      <c r="F41" s="1">
        <f t="shared" si="1"/>
        <v>250</v>
      </c>
    </row>
    <row r="42" spans="1:6" x14ac:dyDescent="0.25">
      <c r="A42" s="29">
        <f t="shared" si="2"/>
        <v>37</v>
      </c>
      <c r="B42" s="34" t="s">
        <v>9</v>
      </c>
      <c r="C42" s="34" t="s">
        <v>28</v>
      </c>
      <c r="D42" s="32">
        <v>250</v>
      </c>
      <c r="E42" s="32"/>
      <c r="F42" s="32">
        <f t="shared" si="1"/>
        <v>250</v>
      </c>
    </row>
    <row r="43" spans="1:6" x14ac:dyDescent="0.25">
      <c r="A43" s="29">
        <f t="shared" si="2"/>
        <v>38</v>
      </c>
      <c r="B43" s="37" t="s">
        <v>124</v>
      </c>
      <c r="C43" s="36" t="s">
        <v>14</v>
      </c>
      <c r="D43" s="32">
        <v>200</v>
      </c>
      <c r="E43" s="32"/>
      <c r="F43" s="32">
        <f t="shared" si="1"/>
        <v>200</v>
      </c>
    </row>
    <row r="44" spans="1:6" x14ac:dyDescent="0.25">
      <c r="A44" s="29">
        <f t="shared" si="2"/>
        <v>39</v>
      </c>
      <c r="B44" s="34" t="s">
        <v>9</v>
      </c>
      <c r="C44" s="34" t="s">
        <v>28</v>
      </c>
      <c r="D44" s="32">
        <v>200</v>
      </c>
      <c r="E44" s="32"/>
      <c r="F44" s="32">
        <f t="shared" si="1"/>
        <v>200</v>
      </c>
    </row>
    <row r="45" spans="1:6" x14ac:dyDescent="0.25">
      <c r="A45" s="29">
        <f t="shared" si="2"/>
        <v>40</v>
      </c>
      <c r="B45" s="36" t="s">
        <v>50</v>
      </c>
      <c r="C45" s="36" t="s">
        <v>14</v>
      </c>
      <c r="D45" s="1">
        <v>893</v>
      </c>
      <c r="E45" s="32"/>
      <c r="F45" s="1">
        <f t="shared" si="1"/>
        <v>893</v>
      </c>
    </row>
    <row r="46" spans="1:6" x14ac:dyDescent="0.25">
      <c r="A46" s="29">
        <f t="shared" si="2"/>
        <v>41</v>
      </c>
      <c r="B46" s="34" t="s">
        <v>9</v>
      </c>
      <c r="C46" s="34" t="s">
        <v>28</v>
      </c>
      <c r="D46" s="32">
        <v>893</v>
      </c>
      <c r="E46" s="32"/>
      <c r="F46" s="32">
        <f t="shared" si="1"/>
        <v>893</v>
      </c>
    </row>
    <row r="47" spans="1:6" x14ac:dyDescent="0.25">
      <c r="A47" s="29">
        <f t="shared" si="2"/>
        <v>42</v>
      </c>
      <c r="B47" s="36" t="s">
        <v>91</v>
      </c>
      <c r="C47" s="36" t="s">
        <v>14</v>
      </c>
      <c r="D47" s="1">
        <v>240</v>
      </c>
      <c r="E47" s="32"/>
      <c r="F47" s="1">
        <f t="shared" si="1"/>
        <v>240</v>
      </c>
    </row>
    <row r="48" spans="1:6" x14ac:dyDescent="0.25">
      <c r="A48" s="29">
        <f t="shared" si="2"/>
        <v>43</v>
      </c>
      <c r="B48" s="34" t="s">
        <v>9</v>
      </c>
      <c r="C48" s="34" t="s">
        <v>28</v>
      </c>
      <c r="D48" s="32">
        <v>240</v>
      </c>
      <c r="E48" s="32"/>
      <c r="F48" s="32">
        <f t="shared" si="1"/>
        <v>240</v>
      </c>
    </row>
    <row r="49" spans="1:6" ht="31.5" x14ac:dyDescent="0.25">
      <c r="A49" s="29">
        <f t="shared" si="2"/>
        <v>44</v>
      </c>
      <c r="B49" s="37" t="s">
        <v>66</v>
      </c>
      <c r="C49" s="36" t="s">
        <v>14</v>
      </c>
      <c r="D49" s="1">
        <v>16.88</v>
      </c>
      <c r="E49" s="32"/>
      <c r="F49" s="1">
        <f t="shared" si="1"/>
        <v>16.88</v>
      </c>
    </row>
    <row r="50" spans="1:6" x14ac:dyDescent="0.25">
      <c r="A50" s="29">
        <f t="shared" si="2"/>
        <v>45</v>
      </c>
      <c r="B50" s="34" t="s">
        <v>9</v>
      </c>
      <c r="C50" s="34" t="s">
        <v>28</v>
      </c>
      <c r="D50" s="32">
        <v>16.88</v>
      </c>
      <c r="E50" s="32"/>
      <c r="F50" s="32">
        <f t="shared" si="1"/>
        <v>16.88</v>
      </c>
    </row>
    <row r="51" spans="1:6" x14ac:dyDescent="0.25">
      <c r="A51" s="29">
        <f t="shared" si="2"/>
        <v>46</v>
      </c>
      <c r="B51" s="36" t="s">
        <v>67</v>
      </c>
      <c r="C51" s="36" t="s">
        <v>14</v>
      </c>
      <c r="D51" s="1">
        <v>22.82</v>
      </c>
      <c r="E51" s="32"/>
      <c r="F51" s="1">
        <f t="shared" si="1"/>
        <v>22.82</v>
      </c>
    </row>
    <row r="52" spans="1:6" x14ac:dyDescent="0.25">
      <c r="A52" s="29">
        <f t="shared" si="2"/>
        <v>47</v>
      </c>
      <c r="B52" s="34" t="s">
        <v>9</v>
      </c>
      <c r="C52" s="34" t="s">
        <v>28</v>
      </c>
      <c r="D52" s="32">
        <v>22.82</v>
      </c>
      <c r="E52" s="32"/>
      <c r="F52" s="32">
        <f t="shared" si="1"/>
        <v>22.82</v>
      </c>
    </row>
    <row r="53" spans="1:6" x14ac:dyDescent="0.25">
      <c r="A53" s="29">
        <f t="shared" si="2"/>
        <v>48</v>
      </c>
      <c r="B53" s="36" t="s">
        <v>92</v>
      </c>
      <c r="C53" s="36" t="s">
        <v>14</v>
      </c>
      <c r="D53" s="1">
        <v>114.4</v>
      </c>
      <c r="E53" s="32"/>
      <c r="F53" s="1">
        <f t="shared" si="1"/>
        <v>114.4</v>
      </c>
    </row>
    <row r="54" spans="1:6" x14ac:dyDescent="0.25">
      <c r="A54" s="29">
        <f t="shared" si="2"/>
        <v>49</v>
      </c>
      <c r="B54" s="34" t="s">
        <v>9</v>
      </c>
      <c r="C54" s="34" t="s">
        <v>28</v>
      </c>
      <c r="D54" s="32">
        <v>114.4</v>
      </c>
      <c r="E54" s="32"/>
      <c r="F54" s="32">
        <f t="shared" si="1"/>
        <v>114.4</v>
      </c>
    </row>
    <row r="55" spans="1:6" ht="46.5" customHeight="1" x14ac:dyDescent="0.25">
      <c r="A55" s="29">
        <f t="shared" si="2"/>
        <v>50</v>
      </c>
      <c r="B55" s="37" t="s">
        <v>95</v>
      </c>
      <c r="C55" s="36" t="s">
        <v>90</v>
      </c>
      <c r="D55" s="1">
        <v>3442.09</v>
      </c>
      <c r="E55" s="32"/>
      <c r="F55" s="1">
        <f t="shared" si="1"/>
        <v>3442.09</v>
      </c>
    </row>
    <row r="56" spans="1:6" ht="63" customHeight="1" x14ac:dyDescent="0.25">
      <c r="A56" s="29">
        <f t="shared" si="2"/>
        <v>51</v>
      </c>
      <c r="B56" s="37" t="s">
        <v>96</v>
      </c>
      <c r="C56" s="36" t="s">
        <v>90</v>
      </c>
      <c r="D56" s="1">
        <v>4590.13</v>
      </c>
      <c r="E56" s="32"/>
      <c r="F56" s="1">
        <f t="shared" si="1"/>
        <v>4590.13</v>
      </c>
    </row>
    <row r="57" spans="1:6" ht="32.25" customHeight="1" x14ac:dyDescent="0.25">
      <c r="A57" s="29">
        <f t="shared" si="2"/>
        <v>52</v>
      </c>
      <c r="B57" s="37" t="s">
        <v>97</v>
      </c>
      <c r="C57" s="36" t="s">
        <v>90</v>
      </c>
      <c r="D57" s="1">
        <v>1182</v>
      </c>
      <c r="E57" s="32"/>
      <c r="F57" s="1">
        <f t="shared" si="1"/>
        <v>1182</v>
      </c>
    </row>
    <row r="58" spans="1:6" ht="18.75" customHeight="1" x14ac:dyDescent="0.25">
      <c r="A58" s="29">
        <f t="shared" si="2"/>
        <v>53</v>
      </c>
      <c r="B58" s="37" t="s">
        <v>98</v>
      </c>
      <c r="C58" s="36" t="s">
        <v>90</v>
      </c>
      <c r="D58" s="1">
        <v>7508.69</v>
      </c>
      <c r="E58" s="32"/>
      <c r="F58" s="1">
        <f t="shared" si="1"/>
        <v>7508.69</v>
      </c>
    </row>
    <row r="59" spans="1:6" ht="31.5" x14ac:dyDescent="0.25">
      <c r="A59" s="29">
        <f t="shared" si="2"/>
        <v>54</v>
      </c>
      <c r="B59" s="37" t="s">
        <v>99</v>
      </c>
      <c r="C59" s="36" t="s">
        <v>90</v>
      </c>
      <c r="D59" s="1">
        <v>4836.6899999999996</v>
      </c>
      <c r="E59" s="32"/>
      <c r="F59" s="1">
        <f t="shared" si="1"/>
        <v>4836.6899999999996</v>
      </c>
    </row>
    <row r="60" spans="1:6" ht="31.5" x14ac:dyDescent="0.25">
      <c r="A60" s="29">
        <f t="shared" si="2"/>
        <v>55</v>
      </c>
      <c r="B60" s="37" t="s">
        <v>100</v>
      </c>
      <c r="C60" s="36" t="s">
        <v>90</v>
      </c>
      <c r="D60" s="1">
        <v>22698.69</v>
      </c>
      <c r="E60" s="32"/>
      <c r="F60" s="1">
        <f t="shared" si="1"/>
        <v>22698.69</v>
      </c>
    </row>
    <row r="61" spans="1:6" x14ac:dyDescent="0.25">
      <c r="A61" s="29">
        <f t="shared" si="2"/>
        <v>56</v>
      </c>
      <c r="B61" s="36" t="s">
        <v>34</v>
      </c>
      <c r="C61" s="36" t="s">
        <v>15</v>
      </c>
      <c r="D61" s="1">
        <v>27440.94</v>
      </c>
      <c r="E61" s="1">
        <f>E62+E63+E64+E65</f>
        <v>9.82</v>
      </c>
      <c r="F61" s="1">
        <f t="shared" si="1"/>
        <v>27450.76</v>
      </c>
    </row>
    <row r="62" spans="1:6" x14ac:dyDescent="0.25">
      <c r="A62" s="29">
        <f t="shared" si="2"/>
        <v>57</v>
      </c>
      <c r="B62" s="34" t="s">
        <v>33</v>
      </c>
      <c r="C62" s="34" t="s">
        <v>51</v>
      </c>
      <c r="D62" s="32">
        <v>21225.5</v>
      </c>
      <c r="E62" s="32">
        <v>9.82</v>
      </c>
      <c r="F62" s="32">
        <f t="shared" si="1"/>
        <v>21235.32</v>
      </c>
    </row>
    <row r="63" spans="1:6" x14ac:dyDescent="0.25">
      <c r="A63" s="29">
        <f t="shared" si="2"/>
        <v>58</v>
      </c>
      <c r="B63" s="34" t="s">
        <v>85</v>
      </c>
      <c r="C63" s="34" t="s">
        <v>80</v>
      </c>
      <c r="D63" s="32">
        <v>5353</v>
      </c>
      <c r="E63" s="32"/>
      <c r="F63" s="32">
        <f t="shared" si="1"/>
        <v>5353</v>
      </c>
    </row>
    <row r="64" spans="1:6" ht="64.5" customHeight="1" x14ac:dyDescent="0.25">
      <c r="A64" s="29">
        <f t="shared" si="2"/>
        <v>59</v>
      </c>
      <c r="B64" s="37" t="s">
        <v>101</v>
      </c>
      <c r="C64" s="36" t="s">
        <v>93</v>
      </c>
      <c r="D64" s="1">
        <v>841</v>
      </c>
      <c r="E64" s="32"/>
      <c r="F64" s="1">
        <f t="shared" si="1"/>
        <v>841</v>
      </c>
    </row>
    <row r="65" spans="1:6" ht="33" customHeight="1" x14ac:dyDescent="0.25">
      <c r="A65" s="29">
        <f t="shared" si="2"/>
        <v>60</v>
      </c>
      <c r="B65" s="37" t="s">
        <v>102</v>
      </c>
      <c r="C65" s="36" t="s">
        <v>93</v>
      </c>
      <c r="D65" s="1">
        <v>21.44</v>
      </c>
      <c r="E65" s="32"/>
      <c r="F65" s="1">
        <f t="shared" si="1"/>
        <v>21.44</v>
      </c>
    </row>
    <row r="66" spans="1:6" x14ac:dyDescent="0.25">
      <c r="A66" s="29">
        <f t="shared" si="2"/>
        <v>61</v>
      </c>
      <c r="B66" s="36" t="s">
        <v>42</v>
      </c>
      <c r="C66" s="38" t="s">
        <v>16</v>
      </c>
      <c r="D66" s="1">
        <v>17300.669999999998</v>
      </c>
      <c r="E66" s="1">
        <f>E67+E69+E71+E73+E75+E77+E79+E81+E82+E83+E84</f>
        <v>123.7</v>
      </c>
      <c r="F66" s="1">
        <f t="shared" ref="F66" si="5">F67+F69+F71+F73+F75+F77+F79+F82+F83+F81+F84</f>
        <v>17424.37</v>
      </c>
    </row>
    <row r="67" spans="1:6" x14ac:dyDescent="0.25">
      <c r="A67" s="29">
        <f t="shared" si="2"/>
        <v>62</v>
      </c>
      <c r="B67" s="36" t="s">
        <v>125</v>
      </c>
      <c r="C67" s="38" t="s">
        <v>16</v>
      </c>
      <c r="D67" s="1">
        <v>300</v>
      </c>
      <c r="E67" s="32"/>
      <c r="F67" s="1">
        <f t="shared" si="1"/>
        <v>300</v>
      </c>
    </row>
    <row r="68" spans="1:6" x14ac:dyDescent="0.25">
      <c r="A68" s="29">
        <f t="shared" si="2"/>
        <v>63</v>
      </c>
      <c r="B68" s="34" t="s">
        <v>9</v>
      </c>
      <c r="C68" s="35" t="s">
        <v>29</v>
      </c>
      <c r="D68" s="32">
        <v>300</v>
      </c>
      <c r="E68" s="32"/>
      <c r="F68" s="32">
        <f t="shared" si="1"/>
        <v>300</v>
      </c>
    </row>
    <row r="69" spans="1:6" x14ac:dyDescent="0.25">
      <c r="A69" s="29">
        <f t="shared" si="2"/>
        <v>64</v>
      </c>
      <c r="B69" s="36" t="s">
        <v>49</v>
      </c>
      <c r="C69" s="36" t="s">
        <v>16</v>
      </c>
      <c r="D69" s="1">
        <v>4285</v>
      </c>
      <c r="E69" s="32"/>
      <c r="F69" s="1">
        <f t="shared" si="1"/>
        <v>4285</v>
      </c>
    </row>
    <row r="70" spans="1:6" x14ac:dyDescent="0.25">
      <c r="A70" s="29">
        <f t="shared" si="2"/>
        <v>65</v>
      </c>
      <c r="B70" s="34" t="s">
        <v>9</v>
      </c>
      <c r="C70" s="35" t="s">
        <v>29</v>
      </c>
      <c r="D70" s="32">
        <v>4285</v>
      </c>
      <c r="E70" s="32"/>
      <c r="F70" s="32">
        <f t="shared" si="1"/>
        <v>4285</v>
      </c>
    </row>
    <row r="71" spans="1:6" x14ac:dyDescent="0.25">
      <c r="A71" s="29">
        <f t="shared" si="2"/>
        <v>66</v>
      </c>
      <c r="B71" s="36" t="s">
        <v>30</v>
      </c>
      <c r="C71" s="38" t="s">
        <v>16</v>
      </c>
      <c r="D71" s="1">
        <v>430</v>
      </c>
      <c r="E71" s="32"/>
      <c r="F71" s="1">
        <f t="shared" si="1"/>
        <v>430</v>
      </c>
    </row>
    <row r="72" spans="1:6" x14ac:dyDescent="0.25">
      <c r="A72" s="29">
        <f t="shared" si="2"/>
        <v>67</v>
      </c>
      <c r="B72" s="34" t="s">
        <v>9</v>
      </c>
      <c r="C72" s="35" t="s">
        <v>29</v>
      </c>
      <c r="D72" s="32">
        <v>430</v>
      </c>
      <c r="E72" s="32"/>
      <c r="F72" s="32">
        <f t="shared" si="1"/>
        <v>430</v>
      </c>
    </row>
    <row r="73" spans="1:6" x14ac:dyDescent="0.25">
      <c r="A73" s="29">
        <f t="shared" si="2"/>
        <v>68</v>
      </c>
      <c r="B73" s="36" t="s">
        <v>56</v>
      </c>
      <c r="C73" s="36" t="s">
        <v>16</v>
      </c>
      <c r="D73" s="1">
        <v>203.62</v>
      </c>
      <c r="E73" s="32"/>
      <c r="F73" s="1">
        <f t="shared" si="1"/>
        <v>203.62</v>
      </c>
    </row>
    <row r="74" spans="1:6" x14ac:dyDescent="0.25">
      <c r="A74" s="29">
        <f t="shared" si="2"/>
        <v>69</v>
      </c>
      <c r="B74" s="34" t="s">
        <v>9</v>
      </c>
      <c r="C74" s="35" t="s">
        <v>29</v>
      </c>
      <c r="D74" s="32">
        <v>203.62</v>
      </c>
      <c r="E74" s="32"/>
      <c r="F74" s="32">
        <f t="shared" si="1"/>
        <v>203.62</v>
      </c>
    </row>
    <row r="75" spans="1:6" x14ac:dyDescent="0.25">
      <c r="A75" s="29">
        <f t="shared" si="2"/>
        <v>70</v>
      </c>
      <c r="B75" s="36" t="s">
        <v>44</v>
      </c>
      <c r="C75" s="38" t="s">
        <v>16</v>
      </c>
      <c r="D75" s="1">
        <v>250</v>
      </c>
      <c r="E75" s="32"/>
      <c r="F75" s="1">
        <f t="shared" si="1"/>
        <v>250</v>
      </c>
    </row>
    <row r="76" spans="1:6" x14ac:dyDescent="0.25">
      <c r="A76" s="29">
        <f t="shared" si="2"/>
        <v>71</v>
      </c>
      <c r="B76" s="34" t="s">
        <v>9</v>
      </c>
      <c r="C76" s="35" t="s">
        <v>29</v>
      </c>
      <c r="D76" s="32">
        <v>250</v>
      </c>
      <c r="E76" s="32"/>
      <c r="F76" s="32">
        <f t="shared" si="1"/>
        <v>250</v>
      </c>
    </row>
    <row r="77" spans="1:6" x14ac:dyDescent="0.25">
      <c r="A77" s="29">
        <f t="shared" si="2"/>
        <v>72</v>
      </c>
      <c r="B77" s="36" t="s">
        <v>83</v>
      </c>
      <c r="C77" s="36" t="s">
        <v>16</v>
      </c>
      <c r="D77" s="1">
        <v>463.3</v>
      </c>
      <c r="E77" s="1">
        <f>E78</f>
        <v>123.7</v>
      </c>
      <c r="F77" s="1">
        <f t="shared" si="1"/>
        <v>587</v>
      </c>
    </row>
    <row r="78" spans="1:6" x14ac:dyDescent="0.25">
      <c r="A78" s="29">
        <f t="shared" si="2"/>
        <v>73</v>
      </c>
      <c r="B78" s="34" t="s">
        <v>9</v>
      </c>
      <c r="C78" s="35" t="s">
        <v>29</v>
      </c>
      <c r="D78" s="32">
        <v>463.3</v>
      </c>
      <c r="E78" s="32">
        <v>123.7</v>
      </c>
      <c r="F78" s="32">
        <f t="shared" ref="F78:F117" si="6">D78+E78</f>
        <v>587</v>
      </c>
    </row>
    <row r="79" spans="1:6" ht="31.5" x14ac:dyDescent="0.25">
      <c r="A79" s="29">
        <f t="shared" si="2"/>
        <v>74</v>
      </c>
      <c r="B79" s="37" t="s">
        <v>126</v>
      </c>
      <c r="C79" s="36" t="s">
        <v>16</v>
      </c>
      <c r="D79" s="1">
        <v>45.2</v>
      </c>
      <c r="E79" s="32"/>
      <c r="F79" s="1">
        <f t="shared" si="6"/>
        <v>45.2</v>
      </c>
    </row>
    <row r="80" spans="1:6" x14ac:dyDescent="0.25">
      <c r="A80" s="29">
        <f t="shared" si="2"/>
        <v>75</v>
      </c>
      <c r="B80" s="34" t="s">
        <v>9</v>
      </c>
      <c r="C80" s="35" t="s">
        <v>29</v>
      </c>
      <c r="D80" s="32">
        <v>45.2</v>
      </c>
      <c r="E80" s="32"/>
      <c r="F80" s="32">
        <f t="shared" si="6"/>
        <v>45.2</v>
      </c>
    </row>
    <row r="81" spans="1:6" x14ac:dyDescent="0.25">
      <c r="A81" s="29">
        <f t="shared" si="2"/>
        <v>76</v>
      </c>
      <c r="B81" s="36" t="s">
        <v>127</v>
      </c>
      <c r="C81" s="38" t="s">
        <v>29</v>
      </c>
      <c r="D81" s="1">
        <v>1916</v>
      </c>
      <c r="E81" s="32"/>
      <c r="F81" s="1">
        <f t="shared" si="6"/>
        <v>1916</v>
      </c>
    </row>
    <row r="82" spans="1:6" ht="62.25" customHeight="1" x14ac:dyDescent="0.25">
      <c r="A82" s="29">
        <f t="shared" si="2"/>
        <v>77</v>
      </c>
      <c r="B82" s="37" t="s">
        <v>103</v>
      </c>
      <c r="C82" s="36" t="s">
        <v>69</v>
      </c>
      <c r="D82" s="1">
        <v>7401.55</v>
      </c>
      <c r="E82" s="32"/>
      <c r="F82" s="1">
        <f t="shared" si="6"/>
        <v>7401.55</v>
      </c>
    </row>
    <row r="83" spans="1:6" ht="50.25" customHeight="1" x14ac:dyDescent="0.25">
      <c r="A83" s="29">
        <f t="shared" si="2"/>
        <v>78</v>
      </c>
      <c r="B83" s="37" t="s">
        <v>104</v>
      </c>
      <c r="C83" s="36" t="s">
        <v>69</v>
      </c>
      <c r="D83" s="1">
        <v>6</v>
      </c>
      <c r="E83" s="32"/>
      <c r="F83" s="1">
        <f t="shared" si="6"/>
        <v>6</v>
      </c>
    </row>
    <row r="84" spans="1:6" ht="48" customHeight="1" x14ac:dyDescent="0.25">
      <c r="A84" s="29">
        <f t="shared" si="2"/>
        <v>79</v>
      </c>
      <c r="B84" s="37" t="s">
        <v>143</v>
      </c>
      <c r="C84" s="36" t="s">
        <v>69</v>
      </c>
      <c r="D84" s="1">
        <v>2000</v>
      </c>
      <c r="E84" s="32"/>
      <c r="F84" s="1">
        <f t="shared" si="6"/>
        <v>2000</v>
      </c>
    </row>
    <row r="85" spans="1:6" x14ac:dyDescent="0.25">
      <c r="A85" s="29">
        <f t="shared" si="2"/>
        <v>80</v>
      </c>
      <c r="B85" s="36" t="s">
        <v>32</v>
      </c>
      <c r="C85" s="36" t="s">
        <v>17</v>
      </c>
      <c r="D85" s="1">
        <v>2294</v>
      </c>
      <c r="E85" s="32"/>
      <c r="F85" s="1">
        <f t="shared" si="6"/>
        <v>2294</v>
      </c>
    </row>
    <row r="86" spans="1:6" x14ac:dyDescent="0.25">
      <c r="A86" s="29">
        <f t="shared" si="2"/>
        <v>81</v>
      </c>
      <c r="B86" s="36" t="s">
        <v>18</v>
      </c>
      <c r="C86" s="36" t="s">
        <v>19</v>
      </c>
      <c r="D86" s="1">
        <v>2294</v>
      </c>
      <c r="E86" s="32"/>
      <c r="F86" s="1">
        <f t="shared" si="6"/>
        <v>2294</v>
      </c>
    </row>
    <row r="87" spans="1:6" x14ac:dyDescent="0.25">
      <c r="A87" s="29">
        <f t="shared" si="2"/>
        <v>82</v>
      </c>
      <c r="B87" s="34" t="s">
        <v>9</v>
      </c>
      <c r="C87" s="34" t="s">
        <v>31</v>
      </c>
      <c r="D87" s="32">
        <v>1253.5</v>
      </c>
      <c r="E87" s="32"/>
      <c r="F87" s="32">
        <f t="shared" si="6"/>
        <v>1253.5</v>
      </c>
    </row>
    <row r="88" spans="1:6" ht="31.5" x14ac:dyDescent="0.25">
      <c r="A88" s="29">
        <f t="shared" si="2"/>
        <v>83</v>
      </c>
      <c r="B88" s="33" t="s">
        <v>120</v>
      </c>
      <c r="C88" s="34" t="s">
        <v>121</v>
      </c>
      <c r="D88" s="32">
        <v>661.5</v>
      </c>
      <c r="E88" s="32"/>
      <c r="F88" s="32">
        <f t="shared" si="6"/>
        <v>661.5</v>
      </c>
    </row>
    <row r="89" spans="1:6" ht="31.5" x14ac:dyDescent="0.25">
      <c r="A89" s="29">
        <f t="shared" si="2"/>
        <v>84</v>
      </c>
      <c r="B89" s="33" t="s">
        <v>137</v>
      </c>
      <c r="C89" s="34" t="s">
        <v>121</v>
      </c>
      <c r="D89" s="32">
        <v>379</v>
      </c>
      <c r="E89" s="32"/>
      <c r="F89" s="32">
        <f t="shared" si="6"/>
        <v>379</v>
      </c>
    </row>
    <row r="90" spans="1:6" x14ac:dyDescent="0.25">
      <c r="A90" s="29">
        <f t="shared" si="2"/>
        <v>85</v>
      </c>
      <c r="B90" s="36" t="s">
        <v>41</v>
      </c>
      <c r="C90" s="36" t="s">
        <v>20</v>
      </c>
      <c r="D90" s="1">
        <v>20075.91</v>
      </c>
      <c r="E90" s="1">
        <f>E91+E92</f>
        <v>-4133.5200000000004</v>
      </c>
      <c r="F90" s="1">
        <f t="shared" ref="F90" si="7">F91+F92</f>
        <v>15942.390000000001</v>
      </c>
    </row>
    <row r="91" spans="1:6" x14ac:dyDescent="0.25">
      <c r="A91" s="29">
        <f t="shared" si="2"/>
        <v>86</v>
      </c>
      <c r="B91" s="36" t="s">
        <v>53</v>
      </c>
      <c r="C91" s="36" t="s">
        <v>21</v>
      </c>
      <c r="D91" s="1">
        <v>20040.150000000001</v>
      </c>
      <c r="E91" s="32">
        <v>-4133.5200000000004</v>
      </c>
      <c r="F91" s="1">
        <f t="shared" si="6"/>
        <v>15906.630000000001</v>
      </c>
    </row>
    <row r="92" spans="1:6" ht="78.75" customHeight="1" x14ac:dyDescent="0.25">
      <c r="A92" s="29">
        <f t="shared" si="2"/>
        <v>87</v>
      </c>
      <c r="B92" s="37" t="s">
        <v>81</v>
      </c>
      <c r="C92" s="36" t="s">
        <v>82</v>
      </c>
      <c r="D92" s="1">
        <v>35.76</v>
      </c>
      <c r="E92" s="32"/>
      <c r="F92" s="1">
        <f t="shared" si="6"/>
        <v>35.76</v>
      </c>
    </row>
    <row r="93" spans="1:6" ht="17.25" customHeight="1" x14ac:dyDescent="0.25">
      <c r="A93" s="29">
        <f t="shared" si="2"/>
        <v>88</v>
      </c>
      <c r="B93" s="36" t="s">
        <v>39</v>
      </c>
      <c r="C93" s="36" t="s">
        <v>40</v>
      </c>
      <c r="D93" s="1">
        <v>165366.92000000001</v>
      </c>
      <c r="E93" s="32"/>
      <c r="F93" s="1">
        <f t="shared" si="6"/>
        <v>165366.92000000001</v>
      </c>
    </row>
    <row r="94" spans="1:6" ht="47.25" x14ac:dyDescent="0.25">
      <c r="A94" s="29">
        <f t="shared" si="2"/>
        <v>89</v>
      </c>
      <c r="B94" s="37" t="s">
        <v>105</v>
      </c>
      <c r="C94" s="36" t="s">
        <v>57</v>
      </c>
      <c r="D94" s="1">
        <v>165366.92000000001</v>
      </c>
      <c r="E94" s="32"/>
      <c r="F94" s="1">
        <f t="shared" si="6"/>
        <v>165366.92000000001</v>
      </c>
    </row>
    <row r="95" spans="1:6" x14ac:dyDescent="0.25">
      <c r="A95" s="29">
        <f t="shared" si="2"/>
        <v>90</v>
      </c>
      <c r="B95" s="37" t="s">
        <v>37</v>
      </c>
      <c r="C95" s="36" t="s">
        <v>38</v>
      </c>
      <c r="D95" s="1">
        <v>42716.4</v>
      </c>
      <c r="E95" s="32"/>
      <c r="F95" s="1">
        <f t="shared" si="6"/>
        <v>42716.4</v>
      </c>
    </row>
    <row r="96" spans="1:6" x14ac:dyDescent="0.25">
      <c r="A96" s="29">
        <f t="shared" ref="A96:A105" si="8">A95+1</f>
        <v>91</v>
      </c>
      <c r="B96" s="37" t="s">
        <v>129</v>
      </c>
      <c r="C96" s="36" t="s">
        <v>55</v>
      </c>
      <c r="D96" s="1">
        <v>18456.400000000001</v>
      </c>
      <c r="E96" s="32"/>
      <c r="F96" s="1">
        <f t="shared" si="6"/>
        <v>18456.400000000001</v>
      </c>
    </row>
    <row r="97" spans="1:6" x14ac:dyDescent="0.25">
      <c r="A97" s="29">
        <f t="shared" si="8"/>
        <v>92</v>
      </c>
      <c r="B97" s="37" t="s">
        <v>128</v>
      </c>
      <c r="C97" s="36" t="s">
        <v>55</v>
      </c>
      <c r="D97" s="1">
        <v>260</v>
      </c>
      <c r="E97" s="32"/>
      <c r="F97" s="1">
        <f t="shared" si="6"/>
        <v>260</v>
      </c>
    </row>
    <row r="98" spans="1:6" x14ac:dyDescent="0.25">
      <c r="A98" s="29">
        <f t="shared" si="8"/>
        <v>93</v>
      </c>
      <c r="B98" s="37" t="s">
        <v>78</v>
      </c>
      <c r="C98" s="36" t="s">
        <v>55</v>
      </c>
      <c r="D98" s="1">
        <v>24000</v>
      </c>
      <c r="E98" s="32"/>
      <c r="F98" s="1">
        <f t="shared" si="6"/>
        <v>24000</v>
      </c>
    </row>
    <row r="99" spans="1:6" x14ac:dyDescent="0.25">
      <c r="A99" s="29">
        <f t="shared" si="8"/>
        <v>94</v>
      </c>
      <c r="B99" s="36" t="s">
        <v>22</v>
      </c>
      <c r="C99" s="36" t="s">
        <v>23</v>
      </c>
      <c r="D99" s="1">
        <v>273647.21999999997</v>
      </c>
      <c r="E99" s="32"/>
      <c r="F99" s="1">
        <f t="shared" si="6"/>
        <v>273647.21999999997</v>
      </c>
    </row>
    <row r="100" spans="1:6" x14ac:dyDescent="0.25">
      <c r="A100" s="29">
        <f t="shared" si="8"/>
        <v>95</v>
      </c>
      <c r="B100" s="36" t="s">
        <v>59</v>
      </c>
      <c r="C100" s="36" t="s">
        <v>23</v>
      </c>
      <c r="D100" s="1">
        <v>27000</v>
      </c>
      <c r="E100" s="32"/>
      <c r="F100" s="1">
        <f t="shared" si="6"/>
        <v>27000</v>
      </c>
    </row>
    <row r="101" spans="1:6" x14ac:dyDescent="0.25">
      <c r="A101" s="29">
        <f t="shared" si="8"/>
        <v>96</v>
      </c>
      <c r="B101" s="34" t="s">
        <v>9</v>
      </c>
      <c r="C101" s="34" t="s">
        <v>58</v>
      </c>
      <c r="D101" s="32">
        <v>27000</v>
      </c>
      <c r="E101" s="32"/>
      <c r="F101" s="32">
        <f t="shared" si="6"/>
        <v>27000</v>
      </c>
    </row>
    <row r="102" spans="1:6" ht="31.5" x14ac:dyDescent="0.25">
      <c r="A102" s="29">
        <f t="shared" si="8"/>
        <v>97</v>
      </c>
      <c r="B102" s="33" t="s">
        <v>54</v>
      </c>
      <c r="C102" s="34" t="s">
        <v>60</v>
      </c>
      <c r="D102" s="32">
        <v>0</v>
      </c>
      <c r="E102" s="32"/>
      <c r="F102" s="32">
        <f t="shared" si="6"/>
        <v>0</v>
      </c>
    </row>
    <row r="103" spans="1:6" ht="110.25" customHeight="1" x14ac:dyDescent="0.25">
      <c r="A103" s="29">
        <f t="shared" si="8"/>
        <v>98</v>
      </c>
      <c r="B103" s="39" t="s">
        <v>106</v>
      </c>
      <c r="C103" s="36" t="s">
        <v>70</v>
      </c>
      <c r="D103" s="1">
        <v>44851.79</v>
      </c>
      <c r="E103" s="32"/>
      <c r="F103" s="1">
        <f t="shared" si="6"/>
        <v>44851.79</v>
      </c>
    </row>
    <row r="104" spans="1:6" ht="98.25" customHeight="1" x14ac:dyDescent="0.25">
      <c r="A104" s="29">
        <f t="shared" si="8"/>
        <v>99</v>
      </c>
      <c r="B104" s="39" t="s">
        <v>107</v>
      </c>
      <c r="C104" s="36" t="s">
        <v>70</v>
      </c>
      <c r="D104" s="1">
        <v>38224.269999999997</v>
      </c>
      <c r="E104" s="32"/>
      <c r="F104" s="1">
        <f t="shared" si="6"/>
        <v>38224.269999999997</v>
      </c>
    </row>
    <row r="105" spans="1:6" ht="125.25" customHeight="1" x14ac:dyDescent="0.25">
      <c r="A105" s="29">
        <f t="shared" si="8"/>
        <v>100</v>
      </c>
      <c r="B105" s="39" t="s">
        <v>108</v>
      </c>
      <c r="C105" s="36" t="s">
        <v>70</v>
      </c>
      <c r="D105" s="1">
        <v>56035</v>
      </c>
      <c r="E105" s="32"/>
      <c r="F105" s="1">
        <f t="shared" si="6"/>
        <v>56035</v>
      </c>
    </row>
    <row r="106" spans="1:6" ht="65.25" customHeight="1" x14ac:dyDescent="0.25">
      <c r="A106" s="29">
        <f t="shared" ref="A106:A117" si="9">A105+1</f>
        <v>101</v>
      </c>
      <c r="B106" s="39" t="s">
        <v>109</v>
      </c>
      <c r="C106" s="36" t="s">
        <v>70</v>
      </c>
      <c r="D106" s="1">
        <v>24131</v>
      </c>
      <c r="E106" s="32"/>
      <c r="F106" s="1">
        <f t="shared" si="6"/>
        <v>24131</v>
      </c>
    </row>
    <row r="107" spans="1:6" ht="68.25" customHeight="1" x14ac:dyDescent="0.25">
      <c r="A107" s="29">
        <f t="shared" si="9"/>
        <v>102</v>
      </c>
      <c r="B107" s="39" t="s">
        <v>110</v>
      </c>
      <c r="C107" s="36" t="s">
        <v>70</v>
      </c>
      <c r="D107" s="1">
        <v>14266.8</v>
      </c>
      <c r="E107" s="32"/>
      <c r="F107" s="1">
        <f t="shared" si="6"/>
        <v>14266.8</v>
      </c>
    </row>
    <row r="108" spans="1:6" ht="78.75" customHeight="1" x14ac:dyDescent="0.25">
      <c r="A108" s="29">
        <f t="shared" si="9"/>
        <v>103</v>
      </c>
      <c r="B108" s="39" t="s">
        <v>111</v>
      </c>
      <c r="C108" s="36" t="s">
        <v>70</v>
      </c>
      <c r="D108" s="1">
        <v>22156.75</v>
      </c>
      <c r="E108" s="32"/>
      <c r="F108" s="1">
        <f t="shared" si="6"/>
        <v>22156.75</v>
      </c>
    </row>
    <row r="109" spans="1:6" ht="63" customHeight="1" x14ac:dyDescent="0.25">
      <c r="A109" s="29">
        <f t="shared" si="9"/>
        <v>104</v>
      </c>
      <c r="B109" s="39" t="s">
        <v>112</v>
      </c>
      <c r="C109" s="36" t="s">
        <v>70</v>
      </c>
      <c r="D109" s="1">
        <v>31462.03</v>
      </c>
      <c r="E109" s="32"/>
      <c r="F109" s="1">
        <f t="shared" si="6"/>
        <v>31462.03</v>
      </c>
    </row>
    <row r="110" spans="1:6" ht="61.5" customHeight="1" x14ac:dyDescent="0.25">
      <c r="A110" s="29">
        <f t="shared" si="9"/>
        <v>105</v>
      </c>
      <c r="B110" s="39" t="s">
        <v>113</v>
      </c>
      <c r="C110" s="36" t="s">
        <v>70</v>
      </c>
      <c r="D110" s="1">
        <v>4113.8999999999996</v>
      </c>
      <c r="E110" s="32"/>
      <c r="F110" s="1">
        <f t="shared" si="6"/>
        <v>4113.8999999999996</v>
      </c>
    </row>
    <row r="111" spans="1:6" ht="61.5" customHeight="1" x14ac:dyDescent="0.25">
      <c r="A111" s="29">
        <f t="shared" si="9"/>
        <v>106</v>
      </c>
      <c r="B111" s="39" t="s">
        <v>114</v>
      </c>
      <c r="C111" s="36" t="s">
        <v>70</v>
      </c>
      <c r="D111" s="1">
        <v>998.04</v>
      </c>
      <c r="E111" s="32"/>
      <c r="F111" s="1">
        <f t="shared" si="6"/>
        <v>998.04</v>
      </c>
    </row>
    <row r="112" spans="1:6" ht="66.75" customHeight="1" x14ac:dyDescent="0.25">
      <c r="A112" s="29">
        <f t="shared" si="9"/>
        <v>107</v>
      </c>
      <c r="B112" s="39" t="s">
        <v>115</v>
      </c>
      <c r="C112" s="36" t="s">
        <v>70</v>
      </c>
      <c r="D112" s="1">
        <v>8317.86</v>
      </c>
      <c r="E112" s="32"/>
      <c r="F112" s="1">
        <f t="shared" si="6"/>
        <v>8317.86</v>
      </c>
    </row>
    <row r="113" spans="1:6" ht="63.75" customHeight="1" x14ac:dyDescent="0.25">
      <c r="A113" s="29">
        <f t="shared" si="9"/>
        <v>108</v>
      </c>
      <c r="B113" s="39" t="s">
        <v>116</v>
      </c>
      <c r="C113" s="36" t="s">
        <v>70</v>
      </c>
      <c r="D113" s="1">
        <v>968.78</v>
      </c>
      <c r="E113" s="32"/>
      <c r="F113" s="1">
        <f t="shared" si="6"/>
        <v>968.78</v>
      </c>
    </row>
    <row r="114" spans="1:6" ht="61.5" customHeight="1" x14ac:dyDescent="0.25">
      <c r="A114" s="29">
        <f t="shared" si="9"/>
        <v>109</v>
      </c>
      <c r="B114" s="39" t="s">
        <v>117</v>
      </c>
      <c r="C114" s="36" t="s">
        <v>70</v>
      </c>
      <c r="D114" s="1">
        <v>1121</v>
      </c>
      <c r="E114" s="32"/>
      <c r="F114" s="1">
        <f t="shared" si="6"/>
        <v>1121</v>
      </c>
    </row>
    <row r="115" spans="1:6" x14ac:dyDescent="0.25">
      <c r="A115" s="29">
        <v>109</v>
      </c>
      <c r="B115" s="36" t="s">
        <v>71</v>
      </c>
      <c r="C115" s="36" t="s">
        <v>72</v>
      </c>
      <c r="D115" s="1">
        <v>4163.0200000000004</v>
      </c>
      <c r="E115" s="32"/>
      <c r="F115" s="1">
        <f t="shared" si="6"/>
        <v>4163.0200000000004</v>
      </c>
    </row>
    <row r="116" spans="1:6" ht="30.75" customHeight="1" x14ac:dyDescent="0.25">
      <c r="A116" s="40">
        <f t="shared" si="9"/>
        <v>110</v>
      </c>
      <c r="B116" s="37" t="s">
        <v>118</v>
      </c>
      <c r="C116" s="36" t="s">
        <v>73</v>
      </c>
      <c r="D116" s="1">
        <v>261.25</v>
      </c>
      <c r="E116" s="32"/>
      <c r="F116" s="1">
        <f t="shared" si="6"/>
        <v>261.25</v>
      </c>
    </row>
    <row r="117" spans="1:6" x14ac:dyDescent="0.25">
      <c r="A117" s="40">
        <f t="shared" si="9"/>
        <v>111</v>
      </c>
      <c r="B117" s="37" t="s">
        <v>119</v>
      </c>
      <c r="C117" s="36" t="s">
        <v>73</v>
      </c>
      <c r="D117" s="1">
        <v>3901.77</v>
      </c>
      <c r="E117" s="32"/>
      <c r="F117" s="1">
        <f t="shared" si="6"/>
        <v>3901.77</v>
      </c>
    </row>
    <row r="118" spans="1:6" x14ac:dyDescent="0.25">
      <c r="A118" s="41"/>
      <c r="B118" s="42"/>
      <c r="C118" s="43"/>
      <c r="D118" s="2"/>
      <c r="E118" s="44"/>
      <c r="F118" s="2"/>
    </row>
    <row r="119" spans="1:6" x14ac:dyDescent="0.25">
      <c r="A119" s="41"/>
      <c r="B119" s="42"/>
      <c r="C119" s="43"/>
      <c r="D119" s="2"/>
    </row>
    <row r="120" spans="1:6" x14ac:dyDescent="0.25">
      <c r="A120" s="41"/>
      <c r="B120" s="42" t="s">
        <v>148</v>
      </c>
      <c r="C120" s="45"/>
      <c r="D120" s="45"/>
      <c r="E120" s="45" t="s">
        <v>133</v>
      </c>
      <c r="F120" s="45"/>
    </row>
    <row r="121" spans="1:6" x14ac:dyDescent="0.25">
      <c r="A121" s="46"/>
      <c r="B121" s="47"/>
      <c r="C121" s="48"/>
      <c r="D121" s="48"/>
      <c r="E121" s="48" t="s">
        <v>134</v>
      </c>
      <c r="F121" s="48"/>
    </row>
    <row r="122" spans="1:6" x14ac:dyDescent="0.25">
      <c r="A122" s="46"/>
      <c r="B122" s="49" t="s">
        <v>136</v>
      </c>
      <c r="C122" s="48"/>
      <c r="D122" s="48"/>
      <c r="E122" s="48" t="s">
        <v>135</v>
      </c>
      <c r="F122" s="48"/>
    </row>
    <row r="123" spans="1:6" x14ac:dyDescent="0.25">
      <c r="A123" s="50"/>
      <c r="B123" s="9"/>
      <c r="C123" s="48"/>
      <c r="D123" s="48"/>
    </row>
    <row r="124" spans="1:6" x14ac:dyDescent="0.25">
      <c r="A124" s="50"/>
      <c r="B124" s="9"/>
      <c r="C124" s="51"/>
      <c r="D124" s="51"/>
    </row>
  </sheetData>
  <mergeCells count="24">
    <mergeCell ref="A8:A11"/>
    <mergeCell ref="B8:B11"/>
    <mergeCell ref="C8:C11"/>
    <mergeCell ref="D8:D11"/>
    <mergeCell ref="E1:F1"/>
    <mergeCell ref="E2:F2"/>
    <mergeCell ref="A1:B1"/>
    <mergeCell ref="A2:B2"/>
    <mergeCell ref="A3:B3"/>
    <mergeCell ref="C1:D1"/>
    <mergeCell ref="B6:F6"/>
    <mergeCell ref="G10:J10"/>
    <mergeCell ref="C121:D121"/>
    <mergeCell ref="C123:D123"/>
    <mergeCell ref="C2:D2"/>
    <mergeCell ref="C122:D122"/>
    <mergeCell ref="C120:D120"/>
    <mergeCell ref="E8:E11"/>
    <mergeCell ref="F8:F11"/>
    <mergeCell ref="E120:F120"/>
    <mergeCell ref="E121:F121"/>
    <mergeCell ref="E122:F122"/>
    <mergeCell ref="B4:F4"/>
    <mergeCell ref="B5:F5"/>
  </mergeCells>
  <phoneticPr fontId="2" type="noConversion"/>
  <pageMargins left="0.9055118110236221" right="0.35433070866141736" top="0.39370078740157483" bottom="0.39370078740157483" header="0" footer="0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2019-07-31T14:03:46Z</cp:lastPrinted>
  <dcterms:created xsi:type="dcterms:W3CDTF">2009-05-18T06:15:42Z</dcterms:created>
  <dcterms:modified xsi:type="dcterms:W3CDTF">2019-08-19T05:42:29Z</dcterms:modified>
</cp:coreProperties>
</file>