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DINTE_2021\13_sedinta_ordinara_28_octombrie_2021\hotarari_alb_negru\171_rectificare buget oct. 2021\"/>
    </mc:Choice>
  </mc:AlternateContent>
  <xr:revisionPtr revIDLastSave="0" documentId="13_ncr:1_{125B5937-ADF2-4F31-BB88-6F0AED3283E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4" sheetId="9" r:id="rId1"/>
  </sheets>
  <definedNames>
    <definedName name="_xlnm.Print_Titles" localSheetId="0">Sheet4!$10:$13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D58" i="9"/>
  <c r="E27" i="9"/>
  <c r="E26" i="9"/>
  <c r="E83" i="9"/>
  <c r="F74" i="9"/>
  <c r="E73" i="9"/>
  <c r="D73" i="9"/>
  <c r="E29" i="9"/>
  <c r="F40" i="9"/>
  <c r="E39" i="9"/>
  <c r="E38" i="9" s="1"/>
  <c r="D39" i="9"/>
  <c r="D38" i="9" s="1"/>
  <c r="F37" i="9"/>
  <c r="E36" i="9"/>
  <c r="D36" i="9"/>
  <c r="F73" i="9" l="1"/>
  <c r="F38" i="9"/>
  <c r="F39" i="9"/>
  <c r="F27" i="9"/>
  <c r="F36" i="9"/>
  <c r="E23" i="9"/>
  <c r="D28" i="9"/>
  <c r="E28" i="9"/>
  <c r="E44" i="9"/>
  <c r="F46" i="9"/>
  <c r="D44" i="9"/>
  <c r="D47" i="9"/>
  <c r="F49" i="9"/>
  <c r="F22" i="9"/>
  <c r="F17" i="9"/>
  <c r="F97" i="9"/>
  <c r="F98" i="9"/>
  <c r="F99" i="9"/>
  <c r="F100" i="9"/>
  <c r="F101" i="9"/>
  <c r="F102" i="9"/>
  <c r="F103" i="9"/>
  <c r="F104" i="9"/>
  <c r="F105" i="9"/>
  <c r="F107" i="9"/>
  <c r="F64" i="9"/>
  <c r="F65" i="9"/>
  <c r="F68" i="9"/>
  <c r="F70" i="9"/>
  <c r="F72" i="9"/>
  <c r="F75" i="9"/>
  <c r="F76" i="9"/>
  <c r="F77" i="9"/>
  <c r="F80" i="9"/>
  <c r="F81" i="9"/>
  <c r="F82" i="9"/>
  <c r="F84" i="9"/>
  <c r="F86" i="9"/>
  <c r="F88" i="9"/>
  <c r="F89" i="9"/>
  <c r="F92" i="9"/>
  <c r="F93" i="9"/>
  <c r="F94" i="9"/>
  <c r="F95" i="9"/>
  <c r="F96" i="9"/>
  <c r="F43" i="9"/>
  <c r="F45" i="9"/>
  <c r="F48" i="9"/>
  <c r="F51" i="9"/>
  <c r="F52" i="9"/>
  <c r="F53" i="9"/>
  <c r="F54" i="9"/>
  <c r="F55" i="9"/>
  <c r="F56" i="9"/>
  <c r="F57" i="9"/>
  <c r="F59" i="9"/>
  <c r="F60" i="9"/>
  <c r="F61" i="9"/>
  <c r="F62" i="9"/>
  <c r="F63" i="9"/>
  <c r="F15" i="9"/>
  <c r="F16" i="9"/>
  <c r="F19" i="9"/>
  <c r="F20" i="9"/>
  <c r="F21" i="9"/>
  <c r="F24" i="9"/>
  <c r="F32" i="9"/>
  <c r="F35" i="9"/>
  <c r="F14" i="9"/>
  <c r="E106" i="9"/>
  <c r="E91" i="9"/>
  <c r="E90" i="9" s="1"/>
  <c r="E87" i="9"/>
  <c r="E85" i="9"/>
  <c r="E79" i="9"/>
  <c r="E78" i="9" s="1"/>
  <c r="E71" i="9"/>
  <c r="E69" i="9"/>
  <c r="E67" i="9"/>
  <c r="E58" i="9"/>
  <c r="E50" i="9"/>
  <c r="E47" i="9"/>
  <c r="E42" i="9"/>
  <c r="E34" i="9"/>
  <c r="E33" i="9" s="1"/>
  <c r="E31" i="9"/>
  <c r="E30" i="9" s="1"/>
  <c r="D71" i="9"/>
  <c r="D87" i="9"/>
  <c r="D83" i="9"/>
  <c r="D34" i="9"/>
  <c r="D33" i="9" s="1"/>
  <c r="D18" i="9"/>
  <c r="D23" i="9" s="1"/>
  <c r="A15" i="9"/>
  <c r="A16" i="9" s="1"/>
  <c r="A17" i="9" s="1"/>
  <c r="A18" i="9" s="1"/>
  <c r="A19" i="9" s="1"/>
  <c r="A20" i="9" s="1"/>
  <c r="A21" i="9" s="1"/>
  <c r="A22" i="9" s="1"/>
  <c r="A23" i="9" s="1"/>
  <c r="D26" i="9"/>
  <c r="D67" i="9"/>
  <c r="D50" i="9"/>
  <c r="F23" i="9" l="1"/>
  <c r="E66" i="9"/>
  <c r="F67" i="9"/>
  <c r="F50" i="9"/>
  <c r="F87" i="9"/>
  <c r="F83" i="9"/>
  <c r="F71" i="9"/>
  <c r="F33" i="9"/>
  <c r="F47" i="9"/>
  <c r="F28" i="9"/>
  <c r="F44" i="9"/>
  <c r="F26" i="9"/>
  <c r="F58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F18" i="9"/>
  <c r="F34" i="9"/>
  <c r="E41" i="9"/>
  <c r="E25" i="9" l="1"/>
  <c r="A44" i="9"/>
  <c r="A45" i="9" s="1"/>
  <c r="A46" i="9" s="1"/>
  <c r="A47" i="9" s="1"/>
  <c r="A48" i="9" s="1"/>
  <c r="A49" i="9" s="1"/>
  <c r="D29" i="9"/>
  <c r="F29" i="9" s="1"/>
  <c r="D79" i="9"/>
  <c r="D78" i="9" l="1"/>
  <c r="F78" i="9" s="1"/>
  <c r="F79" i="9"/>
  <c r="D106" i="9"/>
  <c r="F106" i="9" s="1"/>
  <c r="D91" i="9" l="1"/>
  <c r="D85" i="9"/>
  <c r="F85" i="9" s="1"/>
  <c r="D69" i="9"/>
  <c r="D66" i="9" s="1"/>
  <c r="D42" i="9"/>
  <c r="D31" i="9"/>
  <c r="D90" i="9" l="1"/>
  <c r="F90" i="9" s="1"/>
  <c r="F91" i="9"/>
  <c r="D30" i="9"/>
  <c r="F31" i="9"/>
  <c r="D41" i="9"/>
  <c r="F41" i="9" s="1"/>
  <c r="F42" i="9"/>
  <c r="F69" i="9"/>
  <c r="F66" i="9"/>
  <c r="D25" i="9" l="1"/>
  <c r="F25" i="9" s="1"/>
  <c r="A50" i="9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F30" i="9"/>
  <c r="A61" i="9" l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l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</calcChain>
</file>

<file path=xl/sharedStrings.xml><?xml version="1.0" encoding="utf-8"?>
<sst xmlns="http://schemas.openxmlformats.org/spreadsheetml/2006/main" count="198" uniqueCount="137">
  <si>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</si>
  <si>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</si>
  <si>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</si>
  <si>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</si>
  <si>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</si>
  <si>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</si>
  <si>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</si>
  <si>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</si>
  <si>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</si>
  <si>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</si>
  <si>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</si>
  <si>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</si>
  <si>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</si>
  <si>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</si>
  <si>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</si>
  <si>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</si>
  <si>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</si>
  <si>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</si>
  <si>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</si>
  <si>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</si>
  <si>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</si>
  <si>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</si>
  <si>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</si>
  <si>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</si>
  <si>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</si>
  <si>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</si>
  <si>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</si>
  <si>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</si>
  <si>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</si>
  <si>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</si>
  <si>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</si>
  <si>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</si>
  <si>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</si>
  <si>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</si>
  <si>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</si>
  <si>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</si>
  <si>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</si>
  <si>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</si>
  <si>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</si>
  <si>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</si>
  <si>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</si>
  <si>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</si>
  <si>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</si>
  <si>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</si>
  <si>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</si>
  <si>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</si>
  <si>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</si>
  <si>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</si>
  <si>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</si>
  <si>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</si>
  <si>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</si>
  <si>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</si>
  <si>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</si>
  <si>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</si>
  <si>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</si>
  <si>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</si>
  <si>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</si>
  <si>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</si>
  <si>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</si>
  <si>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</si>
  <si>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</si>
  <si>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</si>
  <si>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</si>
  <si>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</si>
  <si>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</si>
  <si>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</si>
  <si>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</si>
  <si>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</si>
  <si>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</si>
  <si>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</si>
  <si>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</si>
  <si>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</si>
  <si>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</si>
  <si>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</si>
  <si>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</si>
  <si>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</si>
  <si>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</si>
  <si>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</si>
  <si>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</si>
  <si>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</si>
  <si>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</si>
  <si>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</si>
  <si>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</si>
  <si>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</si>
  <si>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</si>
  <si>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</si>
  <si>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</si>
  <si>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</si>
  <si>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</si>
  <si>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</si>
  <si>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</si>
  <si>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</si>
  <si>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</si>
  <si>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</si>
  <si>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</si>
  <si>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</si>
  <si>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</si>
  <si>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</si>
  <si>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</si>
  <si>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</si>
  <si>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</si>
  <si>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</si>
  <si>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</si>
  <si>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</si>
  <si>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</si>
  <si>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</si>
  <si>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</si>
  <si>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</si>
  <si>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</si>
  <si>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</si>
  <si>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</si>
  <si>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</si>
  <si>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</si>
  <si>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</si>
  <si>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</si>
  <si>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</si>
  <si>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</si>
  <si>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</si>
  <si>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</si>
  <si>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</si>
  <si>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</si>
  <si>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</si>
  <si>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</si>
  <si>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 xml:space="preserve"> BUGET APROBAT 2021</t>
  </si>
  <si>
    <t>INFLUENȚE</t>
  </si>
  <si>
    <t>BUGET RECTIFICAT 2021</t>
  </si>
  <si>
    <t>Subvenții din veniturile proprii ale Ministerului Sănătății către bugetele locale pt. finanțarea aparaturii medicale în sănătate</t>
  </si>
  <si>
    <t>42 02 18 01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</si>
  <si>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</si>
  <si>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</si>
  <si>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</si>
  <si>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</si>
  <si>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</si>
  <si>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</si>
  <si>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</si>
  <si>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</si>
  <si>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la Hotărârea nr. 171/2021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</si>
</sst>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sz val="10"/>
      <name val="Montserrat Light"/>
    </font>
    <font>
      <sz val="10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4" fillId="0" borderId="0" xfId="1" applyFont="1" applyAlignment="1"/>
    <xf numFmtId="0" fontId="3" fillId="0" borderId="0" xfId="0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6" fillId="0" borderId="0" xfId="1" applyFont="1" applyBorder="1"/>
    <xf numFmtId="0" fontId="6" fillId="0" borderId="0" xfId="1" applyFont="1"/>
    <xf numFmtId="0" fontId="8" fillId="0" borderId="2" xfId="1" applyFont="1" applyBorder="1" applyAlignment="1">
      <alignment horizontal="right" vertical="center" wrapText="1"/>
    </xf>
    <xf numFmtId="0" fontId="8" fillId="0" borderId="2" xfId="1" applyFont="1" applyBorder="1" applyAlignment="1">
      <alignment horizontal="left" vertical="center"/>
    </xf>
    <xf numFmtId="4" fontId="8" fillId="0" borderId="1" xfId="0" applyNumberFormat="1" applyFont="1" applyBorder="1"/>
    <xf numFmtId="0" fontId="8" fillId="0" borderId="2" xfId="1" applyFont="1" applyBorder="1" applyAlignment="1">
      <alignment horizontal="left" vertical="center" wrapText="1"/>
    </xf>
    <xf numFmtId="0" fontId="8" fillId="0" borderId="1" xfId="0" applyFont="1" applyBorder="1"/>
    <xf numFmtId="0" fontId="8" fillId="3" borderId="1" xfId="1" applyFont="1" applyFill="1" applyBorder="1" applyAlignment="1">
      <alignment wrapText="1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2" fontId="8" fillId="0" borderId="1" xfId="0" applyNumberFormat="1" applyFont="1" applyBorder="1"/>
    <xf numFmtId="0" fontId="8" fillId="0" borderId="1" xfId="1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0</xdr:row>
      <xdr:rowOff>45720</xdr:rowOff>
    </xdr:from>
    <xdr:to>
      <xdr:col>5</xdr:col>
      <xdr:colOff>236220</xdr:colOff>
      <xdr:row>0</xdr:row>
      <xdr:rowOff>731520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58143-C290-4C5A-80B8-DEC916EC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45720"/>
          <a:ext cx="645414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view="pageLayout" zoomScaleNormal="100" workbookViewId="0">
      <selection activeCell="A4" sqref="A4:B4"/>
    </sheetView>
  </sheetViews>
  <sheetFormatPr defaultColWidth="9.109375" defaultRowHeight="16.8" x14ac:dyDescent="0.4"/>
  <cols>
    <col min="1" max="1" width="5.33203125" style="1" customWidth="1"/>
    <col min="2" max="2" width="60.6640625" style="1" customWidth="1"/>
    <col min="3" max="3" width="11.33203125" style="1" customWidth="1"/>
    <col min="4" max="4" width="12.6640625" style="15" customWidth="1"/>
    <col min="5" max="5" width="12" style="1" customWidth="1"/>
    <col min="6" max="6" width="13" style="1" customWidth="1"/>
    <col min="7" max="16384" width="9.109375" style="1"/>
  </cols>
  <sheetData>
    <row r="1" spans="1:8" ht="69.599999999999994" customHeight="1" x14ac:dyDescent="0.4">
      <c r="A1" s="37"/>
      <c r="B1" s="37"/>
      <c r="C1" s="37"/>
      <c r="D1" s="37"/>
      <c r="E1" s="37"/>
      <c r="F1" s="37"/>
    </row>
    <row r="2" spans="1:8" x14ac:dyDescent="0.4">
      <c r="A2" s="42"/>
      <c r="B2" s="42"/>
      <c r="C2" s="19"/>
      <c r="D2" s="20" t="s">
        <v>112</v>
      </c>
      <c r="E2" s="21"/>
    </row>
    <row r="3" spans="1:8" x14ac:dyDescent="0.4">
      <c r="A3" s="42"/>
      <c r="B3" s="42"/>
      <c r="C3" s="22"/>
      <c r="D3" s="22" t="s">
        <v>136</v>
      </c>
      <c r="E3" s="21"/>
    </row>
    <row r="4" spans="1:8" x14ac:dyDescent="0.4">
      <c r="A4" s="42"/>
      <c r="B4" s="42"/>
      <c r="C4" s="23"/>
      <c r="D4" s="24"/>
      <c r="E4" s="21"/>
    </row>
    <row r="5" spans="1:8" x14ac:dyDescent="0.4">
      <c r="A5" s="18"/>
      <c r="B5" s="18"/>
      <c r="C5" s="23"/>
      <c r="D5" s="24"/>
      <c r="E5" s="21"/>
    </row>
    <row r="6" spans="1:8" ht="39.75" customHeight="1" x14ac:dyDescent="0.4">
      <c r="A6" s="18"/>
      <c r="B6" s="43" t="s">
        <v>101</v>
      </c>
      <c r="C6" s="43"/>
      <c r="D6" s="43"/>
    </row>
    <row r="7" spans="1:8" ht="18.600000000000001" customHeight="1" x14ac:dyDescent="0.4">
      <c r="A7" s="2"/>
      <c r="B7" s="44" t="s">
        <v>54</v>
      </c>
      <c r="C7" s="44"/>
      <c r="D7" s="3"/>
    </row>
    <row r="8" spans="1:8" ht="13.5" customHeight="1" x14ac:dyDescent="0.4">
      <c r="A8" s="4"/>
      <c r="B8" s="5"/>
      <c r="C8" s="5"/>
      <c r="D8" s="5"/>
    </row>
    <row r="9" spans="1:8" x14ac:dyDescent="0.4">
      <c r="A9" s="6"/>
      <c r="B9" s="7"/>
      <c r="C9" s="6"/>
      <c r="F9" s="8" t="s">
        <v>36</v>
      </c>
    </row>
    <row r="10" spans="1:8" ht="14.25" customHeight="1" x14ac:dyDescent="0.4">
      <c r="A10" s="49" t="s">
        <v>0</v>
      </c>
      <c r="B10" s="52" t="s">
        <v>1</v>
      </c>
      <c r="C10" s="52" t="s">
        <v>2</v>
      </c>
      <c r="D10" s="55" t="s">
        <v>123</v>
      </c>
      <c r="E10" s="45" t="s">
        <v>124</v>
      </c>
      <c r="F10" s="39" t="s">
        <v>125</v>
      </c>
    </row>
    <row r="11" spans="1:8" x14ac:dyDescent="0.4">
      <c r="A11" s="50"/>
      <c r="B11" s="53"/>
      <c r="C11" s="53"/>
      <c r="D11" s="56"/>
      <c r="E11" s="46"/>
      <c r="F11" s="40"/>
    </row>
    <row r="12" spans="1:8" x14ac:dyDescent="0.4">
      <c r="A12" s="50"/>
      <c r="B12" s="53"/>
      <c r="C12" s="53"/>
      <c r="D12" s="56"/>
      <c r="E12" s="46"/>
      <c r="F12" s="40"/>
      <c r="G12" s="16"/>
      <c r="H12" s="16"/>
    </row>
    <row r="13" spans="1:8" ht="23.25" customHeight="1" x14ac:dyDescent="0.4">
      <c r="A13" s="51"/>
      <c r="B13" s="54"/>
      <c r="C13" s="54"/>
      <c r="D13" s="57"/>
      <c r="E13" s="47"/>
      <c r="F13" s="41"/>
    </row>
    <row r="14" spans="1:8" ht="23.25" customHeight="1" x14ac:dyDescent="0.4">
      <c r="A14" s="26">
        <v>1</v>
      </c>
      <c r="B14" s="27" t="s">
        <v>71</v>
      </c>
      <c r="C14" s="27" t="s">
        <v>72</v>
      </c>
      <c r="D14" s="28">
        <v>32503.41</v>
      </c>
      <c r="E14" s="28">
        <v>150</v>
      </c>
      <c r="F14" s="28">
        <f>D14+E14</f>
        <v>32653.41</v>
      </c>
    </row>
    <row r="15" spans="1:8" ht="35.4" customHeight="1" x14ac:dyDescent="0.4">
      <c r="A15" s="26">
        <f>A14+1</f>
        <v>2</v>
      </c>
      <c r="B15" s="29" t="s">
        <v>93</v>
      </c>
      <c r="C15" s="27" t="s">
        <v>94</v>
      </c>
      <c r="D15" s="28">
        <v>71904.75</v>
      </c>
      <c r="E15" s="30"/>
      <c r="F15" s="28">
        <f t="shared" ref="F15:F88" si="0">D15+E15</f>
        <v>71904.75</v>
      </c>
    </row>
    <row r="16" spans="1:8" ht="54.6" customHeight="1" x14ac:dyDescent="0.4">
      <c r="A16" s="26">
        <f t="shared" ref="A16:A26" si="1">A15+1</f>
        <v>3</v>
      </c>
      <c r="B16" s="31" t="s">
        <v>102</v>
      </c>
      <c r="C16" s="32" t="s">
        <v>103</v>
      </c>
      <c r="D16" s="28">
        <v>552</v>
      </c>
      <c r="E16" s="30"/>
      <c r="F16" s="28">
        <f t="shared" si="0"/>
        <v>552</v>
      </c>
    </row>
    <row r="17" spans="1:6" ht="37.200000000000003" customHeight="1" x14ac:dyDescent="0.4">
      <c r="A17" s="26">
        <f t="shared" si="1"/>
        <v>4</v>
      </c>
      <c r="B17" s="33" t="s">
        <v>81</v>
      </c>
      <c r="C17" s="32" t="s">
        <v>82</v>
      </c>
      <c r="D17" s="28">
        <v>100853.15</v>
      </c>
      <c r="E17" s="30">
        <v>0</v>
      </c>
      <c r="F17" s="28">
        <f>D17+E17</f>
        <v>100853.15</v>
      </c>
    </row>
    <row r="18" spans="1:6" ht="19.2" customHeight="1" x14ac:dyDescent="0.4">
      <c r="A18" s="26">
        <f t="shared" si="1"/>
        <v>5</v>
      </c>
      <c r="B18" s="33" t="s">
        <v>83</v>
      </c>
      <c r="C18" s="33" t="s">
        <v>80</v>
      </c>
      <c r="D18" s="28">
        <f>D19+D20+D21</f>
        <v>352628.31</v>
      </c>
      <c r="E18" s="28"/>
      <c r="F18" s="28">
        <f t="shared" si="0"/>
        <v>352628.31</v>
      </c>
    </row>
    <row r="19" spans="1:6" ht="19.95" customHeight="1" x14ac:dyDescent="0.4">
      <c r="A19" s="26">
        <f t="shared" si="1"/>
        <v>6</v>
      </c>
      <c r="B19" s="33" t="s">
        <v>84</v>
      </c>
      <c r="C19" s="32" t="s">
        <v>85</v>
      </c>
      <c r="D19" s="28">
        <v>325588.99</v>
      </c>
      <c r="E19" s="30"/>
      <c r="F19" s="28">
        <f t="shared" si="0"/>
        <v>325588.99</v>
      </c>
    </row>
    <row r="20" spans="1:6" ht="19.2" customHeight="1" x14ac:dyDescent="0.4">
      <c r="A20" s="26">
        <f t="shared" si="1"/>
        <v>7</v>
      </c>
      <c r="B20" s="32" t="s">
        <v>86</v>
      </c>
      <c r="C20" s="32" t="s">
        <v>87</v>
      </c>
      <c r="D20" s="28">
        <v>2182.31</v>
      </c>
      <c r="E20" s="30"/>
      <c r="F20" s="28">
        <f t="shared" si="0"/>
        <v>2182.31</v>
      </c>
    </row>
    <row r="21" spans="1:6" ht="18" customHeight="1" x14ac:dyDescent="0.4">
      <c r="A21" s="26">
        <f t="shared" si="1"/>
        <v>8</v>
      </c>
      <c r="B21" s="32" t="s">
        <v>88</v>
      </c>
      <c r="C21" s="32" t="s">
        <v>89</v>
      </c>
      <c r="D21" s="28">
        <v>24857.01</v>
      </c>
      <c r="E21" s="30"/>
      <c r="F21" s="28">
        <f t="shared" si="0"/>
        <v>24857.01</v>
      </c>
    </row>
    <row r="22" spans="1:6" ht="38.4" customHeight="1" x14ac:dyDescent="0.4">
      <c r="A22" s="26">
        <f t="shared" si="1"/>
        <v>9</v>
      </c>
      <c r="B22" s="33" t="s">
        <v>126</v>
      </c>
      <c r="C22" s="32" t="s">
        <v>127</v>
      </c>
      <c r="D22" s="28">
        <v>432</v>
      </c>
      <c r="E22" s="28">
        <v>0</v>
      </c>
      <c r="F22" s="28">
        <f t="shared" si="0"/>
        <v>432</v>
      </c>
    </row>
    <row r="23" spans="1:6" ht="21" customHeight="1" x14ac:dyDescent="0.4">
      <c r="A23" s="26">
        <f t="shared" si="1"/>
        <v>10</v>
      </c>
      <c r="B23" s="32" t="s">
        <v>3</v>
      </c>
      <c r="C23" s="32"/>
      <c r="D23" s="28">
        <f>D14+D16+D17+D18+D15+D22</f>
        <v>558873.62</v>
      </c>
      <c r="E23" s="28">
        <f>E14+E16+E17+E18+E15+E22</f>
        <v>150</v>
      </c>
      <c r="F23" s="28">
        <f>D23+E23</f>
        <v>559023.62</v>
      </c>
    </row>
    <row r="24" spans="1:6" ht="22.95" customHeight="1" x14ac:dyDescent="0.4">
      <c r="A24" s="26">
        <f t="shared" si="1"/>
        <v>11</v>
      </c>
      <c r="B24" s="32" t="s">
        <v>95</v>
      </c>
      <c r="C24" s="32" t="s">
        <v>29</v>
      </c>
      <c r="D24" s="28">
        <v>24180.86</v>
      </c>
      <c r="E24" s="30"/>
      <c r="F24" s="28">
        <f t="shared" si="0"/>
        <v>24180.86</v>
      </c>
    </row>
    <row r="25" spans="1:6" ht="22.2" customHeight="1" x14ac:dyDescent="0.4">
      <c r="A25" s="26">
        <f t="shared" si="1"/>
        <v>12</v>
      </c>
      <c r="B25" s="32" t="s">
        <v>40</v>
      </c>
      <c r="C25" s="32"/>
      <c r="D25" s="28">
        <f>D30+D33+D41+D58+D66+D78+D83+D85+D87+D90+D106+D39</f>
        <v>583054.47999999986</v>
      </c>
      <c r="E25" s="28">
        <f>E30+E33+E38+E41+E58+E66+E78+E83+E85+E87+E90+E106</f>
        <v>150</v>
      </c>
      <c r="F25" s="28">
        <f t="shared" si="0"/>
        <v>583204.47999999986</v>
      </c>
    </row>
    <row r="26" spans="1:6" ht="21.6" customHeight="1" x14ac:dyDescent="0.4">
      <c r="A26" s="26">
        <f t="shared" si="1"/>
        <v>13</v>
      </c>
      <c r="B26" s="32" t="s">
        <v>7</v>
      </c>
      <c r="C26" s="32">
        <v>51</v>
      </c>
      <c r="D26" s="28">
        <f>D59</f>
        <v>9238</v>
      </c>
      <c r="E26" s="28">
        <f>E59</f>
        <v>0</v>
      </c>
      <c r="F26" s="28">
        <f t="shared" si="0"/>
        <v>9238</v>
      </c>
    </row>
    <row r="27" spans="1:6" x14ac:dyDescent="0.4">
      <c r="A27" s="26">
        <f t="shared" ref="A27:A49" si="2">A26+1</f>
        <v>14</v>
      </c>
      <c r="B27" s="32" t="s">
        <v>7</v>
      </c>
      <c r="C27" s="32">
        <v>70</v>
      </c>
      <c r="D27" s="28">
        <f>D32+D43+D70+D75+D80+D84+D92+D88+D45+D48+D51+D35+D89+D72+D68+D37+D40+D74</f>
        <v>57105.1</v>
      </c>
      <c r="E27" s="28">
        <f>E32+E43+E70+E75+E80+E84+E92+E88+E45+E48+E51+E35+E89+E72+E68+E37+E40+E74</f>
        <v>150</v>
      </c>
      <c r="F27" s="28">
        <f>D27+E27</f>
        <v>57255.1</v>
      </c>
    </row>
    <row r="28" spans="1:6" x14ac:dyDescent="0.4">
      <c r="A28" s="26">
        <f t="shared" si="2"/>
        <v>15</v>
      </c>
      <c r="B28" s="32" t="s">
        <v>46</v>
      </c>
      <c r="C28" s="32">
        <v>58</v>
      </c>
      <c r="D28" s="28">
        <f>D52+D53+D54+D55+D56+D57+D60+D61+D62+D63+D64+D65+D76+D81+D82+D86+D93+D94+D95+D96+D97+D98+D99+D100+D101+D102+D103+D104+D107+D77+D49+D46</f>
        <v>509673.37999999995</v>
      </c>
      <c r="E28" s="28">
        <f>E52+E53+E54+E55+E56+E57+E60+E61+E62+E63+E64+E65+E76+E81+E82+E86+E93+E94+E95+E96+E97+E98+E99+E100+E101+E102+E103+E104+E107+E77+E49+E46</f>
        <v>0</v>
      </c>
      <c r="F28" s="28">
        <f t="shared" si="0"/>
        <v>509673.37999999995</v>
      </c>
    </row>
    <row r="29" spans="1:6" x14ac:dyDescent="0.4">
      <c r="A29" s="26">
        <f t="shared" si="2"/>
        <v>16</v>
      </c>
      <c r="B29" s="32" t="s">
        <v>79</v>
      </c>
      <c r="C29" s="32">
        <v>81</v>
      </c>
      <c r="D29" s="28">
        <f>D105</f>
        <v>7038</v>
      </c>
      <c r="E29" s="28">
        <f>E105</f>
        <v>0</v>
      </c>
      <c r="F29" s="28">
        <f t="shared" si="0"/>
        <v>7038</v>
      </c>
    </row>
    <row r="30" spans="1:6" x14ac:dyDescent="0.4">
      <c r="A30" s="26">
        <f t="shared" si="2"/>
        <v>17</v>
      </c>
      <c r="B30" s="32" t="s">
        <v>4</v>
      </c>
      <c r="C30" s="32" t="s">
        <v>5</v>
      </c>
      <c r="D30" s="28">
        <f>D31</f>
        <v>3550</v>
      </c>
      <c r="E30" s="28">
        <f>E31</f>
        <v>0</v>
      </c>
      <c r="F30" s="28">
        <f t="shared" si="0"/>
        <v>3550</v>
      </c>
    </row>
    <row r="31" spans="1:6" x14ac:dyDescent="0.4">
      <c r="A31" s="26">
        <f t="shared" si="2"/>
        <v>18</v>
      </c>
      <c r="B31" s="32" t="s">
        <v>6</v>
      </c>
      <c r="C31" s="32" t="s">
        <v>5</v>
      </c>
      <c r="D31" s="28">
        <f>D32</f>
        <v>3550</v>
      </c>
      <c r="E31" s="28">
        <f>E32</f>
        <v>0</v>
      </c>
      <c r="F31" s="28">
        <f t="shared" si="0"/>
        <v>3550</v>
      </c>
    </row>
    <row r="32" spans="1:6" x14ac:dyDescent="0.4">
      <c r="A32" s="26">
        <f t="shared" si="2"/>
        <v>19</v>
      </c>
      <c r="B32" s="32" t="s">
        <v>7</v>
      </c>
      <c r="C32" s="32" t="s">
        <v>8</v>
      </c>
      <c r="D32" s="28">
        <v>3550</v>
      </c>
      <c r="E32" s="34">
        <v>0</v>
      </c>
      <c r="F32" s="28">
        <f t="shared" si="0"/>
        <v>3550</v>
      </c>
    </row>
    <row r="33" spans="1:6" x14ac:dyDescent="0.4">
      <c r="A33" s="26">
        <f t="shared" si="2"/>
        <v>20</v>
      </c>
      <c r="B33" s="32" t="s">
        <v>9</v>
      </c>
      <c r="C33" s="32" t="s">
        <v>10</v>
      </c>
      <c r="D33" s="28">
        <f>D34+D36</f>
        <v>52</v>
      </c>
      <c r="E33" s="28">
        <f>E34+E36</f>
        <v>0</v>
      </c>
      <c r="F33" s="28">
        <f t="shared" si="0"/>
        <v>52</v>
      </c>
    </row>
    <row r="34" spans="1:6" x14ac:dyDescent="0.4">
      <c r="A34" s="26">
        <f t="shared" si="2"/>
        <v>21</v>
      </c>
      <c r="B34" s="32" t="s">
        <v>96</v>
      </c>
      <c r="C34" s="32" t="s">
        <v>10</v>
      </c>
      <c r="D34" s="28">
        <f>D35</f>
        <v>15</v>
      </c>
      <c r="E34" s="28">
        <f>E35</f>
        <v>0</v>
      </c>
      <c r="F34" s="28">
        <f t="shared" si="0"/>
        <v>15</v>
      </c>
    </row>
    <row r="35" spans="1:6" x14ac:dyDescent="0.4">
      <c r="A35" s="26">
        <f t="shared" si="2"/>
        <v>22</v>
      </c>
      <c r="B35" s="32" t="s">
        <v>7</v>
      </c>
      <c r="C35" s="32" t="s">
        <v>22</v>
      </c>
      <c r="D35" s="28">
        <v>15</v>
      </c>
      <c r="E35" s="30"/>
      <c r="F35" s="28">
        <f t="shared" si="0"/>
        <v>15</v>
      </c>
    </row>
    <row r="36" spans="1:6" x14ac:dyDescent="0.4">
      <c r="A36" s="26">
        <f t="shared" si="2"/>
        <v>23</v>
      </c>
      <c r="B36" s="32" t="s">
        <v>129</v>
      </c>
      <c r="C36" s="32" t="s">
        <v>130</v>
      </c>
      <c r="D36" s="28">
        <f>D37</f>
        <v>37</v>
      </c>
      <c r="E36" s="28">
        <f>E37</f>
        <v>0</v>
      </c>
      <c r="F36" s="28">
        <f>D36+E36</f>
        <v>37</v>
      </c>
    </row>
    <row r="37" spans="1:6" x14ac:dyDescent="0.4">
      <c r="A37" s="26">
        <f t="shared" si="2"/>
        <v>24</v>
      </c>
      <c r="B37" s="32" t="s">
        <v>7</v>
      </c>
      <c r="C37" s="32" t="s">
        <v>22</v>
      </c>
      <c r="D37" s="28">
        <v>37</v>
      </c>
      <c r="E37" s="28">
        <v>0</v>
      </c>
      <c r="F37" s="28">
        <f>D37+E37</f>
        <v>37</v>
      </c>
    </row>
    <row r="38" spans="1:6" x14ac:dyDescent="0.4">
      <c r="A38" s="26">
        <f t="shared" si="2"/>
        <v>25</v>
      </c>
      <c r="B38" s="32" t="s">
        <v>131</v>
      </c>
      <c r="C38" s="32" t="s">
        <v>133</v>
      </c>
      <c r="D38" s="28">
        <f>D39</f>
        <v>42</v>
      </c>
      <c r="E38" s="28">
        <f>E39</f>
        <v>0</v>
      </c>
      <c r="F38" s="28">
        <f>D38+E38</f>
        <v>42</v>
      </c>
    </row>
    <row r="39" spans="1:6" x14ac:dyDescent="0.4">
      <c r="A39" s="26">
        <f t="shared" si="2"/>
        <v>26</v>
      </c>
      <c r="B39" s="32" t="s">
        <v>132</v>
      </c>
      <c r="C39" s="32" t="s">
        <v>133</v>
      </c>
      <c r="D39" s="28">
        <f>D40</f>
        <v>42</v>
      </c>
      <c r="E39" s="28">
        <f>E40</f>
        <v>0</v>
      </c>
      <c r="F39" s="28">
        <f t="shared" ref="F39:F40" si="3">D39+E39</f>
        <v>42</v>
      </c>
    </row>
    <row r="40" spans="1:6" x14ac:dyDescent="0.4">
      <c r="A40" s="26">
        <f t="shared" si="2"/>
        <v>27</v>
      </c>
      <c r="B40" s="32" t="s">
        <v>7</v>
      </c>
      <c r="C40" s="32" t="s">
        <v>134</v>
      </c>
      <c r="D40" s="28">
        <v>42</v>
      </c>
      <c r="E40" s="28">
        <v>0</v>
      </c>
      <c r="F40" s="28">
        <f t="shared" si="3"/>
        <v>42</v>
      </c>
    </row>
    <row r="41" spans="1:6" x14ac:dyDescent="0.4">
      <c r="A41" s="26">
        <f>A40+1</f>
        <v>28</v>
      </c>
      <c r="B41" s="32" t="s">
        <v>11</v>
      </c>
      <c r="C41" s="32" t="s">
        <v>12</v>
      </c>
      <c r="D41" s="28">
        <f>D42+D52+D53+D54+D55+D56+D57+D44+D47+D50</f>
        <v>49198.21</v>
      </c>
      <c r="E41" s="28">
        <f>E42+E52+E53+E54+E55+E56+E57+E44+E47+E50</f>
        <v>0</v>
      </c>
      <c r="F41" s="28">
        <f t="shared" si="0"/>
        <v>49198.21</v>
      </c>
    </row>
    <row r="42" spans="1:6" ht="18.75" customHeight="1" x14ac:dyDescent="0.4">
      <c r="A42" s="26">
        <f t="shared" si="2"/>
        <v>29</v>
      </c>
      <c r="B42" s="33" t="s">
        <v>37</v>
      </c>
      <c r="C42" s="32" t="s">
        <v>12</v>
      </c>
      <c r="D42" s="28">
        <f>D43</f>
        <v>97</v>
      </c>
      <c r="E42" s="28">
        <f>E43</f>
        <v>0</v>
      </c>
      <c r="F42" s="28">
        <f t="shared" si="0"/>
        <v>97</v>
      </c>
    </row>
    <row r="43" spans="1:6" x14ac:dyDescent="0.4">
      <c r="A43" s="26">
        <f t="shared" si="2"/>
        <v>30</v>
      </c>
      <c r="B43" s="32" t="s">
        <v>7</v>
      </c>
      <c r="C43" s="32" t="s">
        <v>23</v>
      </c>
      <c r="D43" s="28">
        <v>97</v>
      </c>
      <c r="E43" s="30"/>
      <c r="F43" s="28">
        <f t="shared" si="0"/>
        <v>97</v>
      </c>
    </row>
    <row r="44" spans="1:6" x14ac:dyDescent="0.4">
      <c r="A44" s="26">
        <f t="shared" si="2"/>
        <v>31</v>
      </c>
      <c r="B44" s="32" t="s">
        <v>90</v>
      </c>
      <c r="C44" s="32" t="s">
        <v>12</v>
      </c>
      <c r="D44" s="28">
        <f>D45+D46</f>
        <v>110.53999999999999</v>
      </c>
      <c r="E44" s="28">
        <f>E45+E46</f>
        <v>0</v>
      </c>
      <c r="F44" s="28">
        <f t="shared" si="0"/>
        <v>110.53999999999999</v>
      </c>
    </row>
    <row r="45" spans="1:6" x14ac:dyDescent="0.4">
      <c r="A45" s="26">
        <f t="shared" si="2"/>
        <v>32</v>
      </c>
      <c r="B45" s="32" t="s">
        <v>7</v>
      </c>
      <c r="C45" s="32" t="s">
        <v>23</v>
      </c>
      <c r="D45" s="28">
        <v>90</v>
      </c>
      <c r="E45" s="30"/>
      <c r="F45" s="28">
        <f t="shared" si="0"/>
        <v>90</v>
      </c>
    </row>
    <row r="46" spans="1:6" x14ac:dyDescent="0.4">
      <c r="A46" s="26">
        <f t="shared" si="2"/>
        <v>33</v>
      </c>
      <c r="B46" s="32" t="s">
        <v>128</v>
      </c>
      <c r="C46" s="32" t="s">
        <v>52</v>
      </c>
      <c r="D46" s="28">
        <v>20.54</v>
      </c>
      <c r="E46" s="30">
        <v>0</v>
      </c>
      <c r="F46" s="28">
        <f t="shared" si="0"/>
        <v>20.54</v>
      </c>
    </row>
    <row r="47" spans="1:6" x14ac:dyDescent="0.4">
      <c r="A47" s="26">
        <f t="shared" si="2"/>
        <v>34</v>
      </c>
      <c r="B47" s="33" t="s">
        <v>91</v>
      </c>
      <c r="C47" s="32" t="s">
        <v>12</v>
      </c>
      <c r="D47" s="28">
        <f>D48+D49</f>
        <v>53.59</v>
      </c>
      <c r="E47" s="28">
        <f>E48</f>
        <v>0</v>
      </c>
      <c r="F47" s="28">
        <f t="shared" si="0"/>
        <v>53.59</v>
      </c>
    </row>
    <row r="48" spans="1:6" x14ac:dyDescent="0.4">
      <c r="A48" s="26">
        <f t="shared" si="2"/>
        <v>35</v>
      </c>
      <c r="B48" s="32" t="s">
        <v>7</v>
      </c>
      <c r="C48" s="32" t="s">
        <v>23</v>
      </c>
      <c r="D48" s="28">
        <v>34</v>
      </c>
      <c r="E48" s="30"/>
      <c r="F48" s="28">
        <f t="shared" si="0"/>
        <v>34</v>
      </c>
    </row>
    <row r="49" spans="1:6" x14ac:dyDescent="0.4">
      <c r="A49" s="26">
        <f t="shared" si="2"/>
        <v>36</v>
      </c>
      <c r="B49" s="32" t="s">
        <v>128</v>
      </c>
      <c r="C49" s="32" t="s">
        <v>52</v>
      </c>
      <c r="D49" s="28">
        <v>19.59</v>
      </c>
      <c r="E49" s="30"/>
      <c r="F49" s="28">
        <f t="shared" si="0"/>
        <v>19.59</v>
      </c>
    </row>
    <row r="50" spans="1:6" x14ac:dyDescent="0.4">
      <c r="A50" s="26">
        <f t="shared" ref="A50:A92" si="4">A49+1</f>
        <v>37</v>
      </c>
      <c r="B50" s="33" t="s">
        <v>106</v>
      </c>
      <c r="C50" s="32" t="s">
        <v>12</v>
      </c>
      <c r="D50" s="28">
        <f>D51</f>
        <v>30</v>
      </c>
      <c r="E50" s="28">
        <f>E51</f>
        <v>0</v>
      </c>
      <c r="F50" s="28">
        <f t="shared" si="0"/>
        <v>30</v>
      </c>
    </row>
    <row r="51" spans="1:6" x14ac:dyDescent="0.4">
      <c r="A51" s="26">
        <f t="shared" si="4"/>
        <v>38</v>
      </c>
      <c r="B51" s="32" t="s">
        <v>7</v>
      </c>
      <c r="C51" s="32" t="s">
        <v>23</v>
      </c>
      <c r="D51" s="28">
        <v>30</v>
      </c>
      <c r="E51" s="30"/>
      <c r="F51" s="28">
        <f t="shared" si="0"/>
        <v>30</v>
      </c>
    </row>
    <row r="52" spans="1:6" ht="52.8" customHeight="1" x14ac:dyDescent="0.4">
      <c r="A52" s="26">
        <f t="shared" si="4"/>
        <v>39</v>
      </c>
      <c r="B52" s="33" t="s">
        <v>55</v>
      </c>
      <c r="C52" s="32" t="s">
        <v>52</v>
      </c>
      <c r="D52" s="28">
        <v>7443</v>
      </c>
      <c r="E52" s="30"/>
      <c r="F52" s="28">
        <f t="shared" si="0"/>
        <v>7443</v>
      </c>
    </row>
    <row r="53" spans="1:6" ht="51.6" customHeight="1" x14ac:dyDescent="0.4">
      <c r="A53" s="26">
        <f t="shared" si="4"/>
        <v>40</v>
      </c>
      <c r="B53" s="33" t="s">
        <v>56</v>
      </c>
      <c r="C53" s="32" t="s">
        <v>52</v>
      </c>
      <c r="D53" s="28">
        <v>12116.02</v>
      </c>
      <c r="E53" s="30"/>
      <c r="F53" s="28">
        <f t="shared" si="0"/>
        <v>12116.02</v>
      </c>
    </row>
    <row r="54" spans="1:6" ht="38.4" customHeight="1" x14ac:dyDescent="0.4">
      <c r="A54" s="26">
        <f t="shared" si="4"/>
        <v>41</v>
      </c>
      <c r="B54" s="33" t="s">
        <v>57</v>
      </c>
      <c r="C54" s="32" t="s">
        <v>52</v>
      </c>
      <c r="D54" s="28">
        <v>5447</v>
      </c>
      <c r="E54" s="30"/>
      <c r="F54" s="28">
        <f t="shared" si="0"/>
        <v>5447</v>
      </c>
    </row>
    <row r="55" spans="1:6" ht="19.95" customHeight="1" x14ac:dyDescent="0.4">
      <c r="A55" s="26">
        <f t="shared" si="4"/>
        <v>42</v>
      </c>
      <c r="B55" s="33" t="s">
        <v>58</v>
      </c>
      <c r="C55" s="32" t="s">
        <v>52</v>
      </c>
      <c r="D55" s="28">
        <v>3400</v>
      </c>
      <c r="E55" s="30"/>
      <c r="F55" s="28">
        <f t="shared" si="0"/>
        <v>3400</v>
      </c>
    </row>
    <row r="56" spans="1:6" ht="42" customHeight="1" x14ac:dyDescent="0.4">
      <c r="A56" s="26">
        <f t="shared" si="4"/>
        <v>43</v>
      </c>
      <c r="B56" s="33" t="s">
        <v>59</v>
      </c>
      <c r="C56" s="32" t="s">
        <v>52</v>
      </c>
      <c r="D56" s="28">
        <v>4951.0600000000004</v>
      </c>
      <c r="E56" s="30"/>
      <c r="F56" s="28">
        <f t="shared" si="0"/>
        <v>4951.0600000000004</v>
      </c>
    </row>
    <row r="57" spans="1:6" ht="18.600000000000001" customHeight="1" x14ac:dyDescent="0.4">
      <c r="A57" s="26">
        <f t="shared" si="4"/>
        <v>44</v>
      </c>
      <c r="B57" s="33" t="s">
        <v>60</v>
      </c>
      <c r="C57" s="32" t="s">
        <v>52</v>
      </c>
      <c r="D57" s="28">
        <v>15550</v>
      </c>
      <c r="E57" s="30"/>
      <c r="F57" s="28">
        <f t="shared" si="0"/>
        <v>15550</v>
      </c>
    </row>
    <row r="58" spans="1:6" ht="19.95" customHeight="1" x14ac:dyDescent="0.4">
      <c r="A58" s="26">
        <f t="shared" si="4"/>
        <v>45</v>
      </c>
      <c r="B58" s="32" t="s">
        <v>28</v>
      </c>
      <c r="C58" s="32" t="s">
        <v>13</v>
      </c>
      <c r="D58" s="28">
        <f>D59+D60+D61+D62+D63+D64+D65</f>
        <v>66633.7</v>
      </c>
      <c r="E58" s="28">
        <f>E59+E60+E61+E62+E63+E64+E65</f>
        <v>0</v>
      </c>
      <c r="F58" s="28">
        <f t="shared" si="0"/>
        <v>66633.7</v>
      </c>
    </row>
    <row r="59" spans="1:6" ht="21" customHeight="1" x14ac:dyDescent="0.4">
      <c r="A59" s="26">
        <f t="shared" si="4"/>
        <v>46</v>
      </c>
      <c r="B59" s="32" t="s">
        <v>27</v>
      </c>
      <c r="C59" s="32" t="s">
        <v>39</v>
      </c>
      <c r="D59" s="28">
        <v>9238</v>
      </c>
      <c r="E59" s="28">
        <v>0</v>
      </c>
      <c r="F59" s="28">
        <f t="shared" si="0"/>
        <v>9238</v>
      </c>
    </row>
    <row r="60" spans="1:6" ht="53.4" customHeight="1" x14ac:dyDescent="0.4">
      <c r="A60" s="26">
        <f t="shared" si="4"/>
        <v>47</v>
      </c>
      <c r="B60" s="33" t="s">
        <v>61</v>
      </c>
      <c r="C60" s="32" t="s">
        <v>53</v>
      </c>
      <c r="D60" s="28">
        <v>3363.02</v>
      </c>
      <c r="E60" s="30"/>
      <c r="F60" s="28">
        <f t="shared" si="0"/>
        <v>3363.02</v>
      </c>
    </row>
    <row r="61" spans="1:6" ht="52.8" customHeight="1" x14ac:dyDescent="0.4">
      <c r="A61" s="26">
        <f t="shared" si="4"/>
        <v>48</v>
      </c>
      <c r="B61" s="33" t="s">
        <v>76</v>
      </c>
      <c r="C61" s="32" t="s">
        <v>73</v>
      </c>
      <c r="D61" s="28">
        <v>9488</v>
      </c>
      <c r="E61" s="30"/>
      <c r="F61" s="28">
        <f t="shared" si="0"/>
        <v>9488</v>
      </c>
    </row>
    <row r="62" spans="1:6" ht="19.2" customHeight="1" x14ac:dyDescent="0.4">
      <c r="A62" s="26">
        <f t="shared" si="4"/>
        <v>49</v>
      </c>
      <c r="B62" s="33" t="s">
        <v>77</v>
      </c>
      <c r="C62" s="32" t="s">
        <v>73</v>
      </c>
      <c r="D62" s="28">
        <v>6836.05</v>
      </c>
      <c r="E62" s="30"/>
      <c r="F62" s="28">
        <f t="shared" si="0"/>
        <v>6836.05</v>
      </c>
    </row>
    <row r="63" spans="1:6" ht="38.4" customHeight="1" x14ac:dyDescent="0.4">
      <c r="A63" s="26">
        <f t="shared" si="4"/>
        <v>50</v>
      </c>
      <c r="B63" s="33" t="s">
        <v>98</v>
      </c>
      <c r="C63" s="32" t="s">
        <v>73</v>
      </c>
      <c r="D63" s="28">
        <v>12242.15</v>
      </c>
      <c r="E63" s="30"/>
      <c r="F63" s="28">
        <f t="shared" si="0"/>
        <v>12242.15</v>
      </c>
    </row>
    <row r="64" spans="1:6" ht="36" customHeight="1" x14ac:dyDescent="0.4">
      <c r="A64" s="26">
        <f t="shared" si="4"/>
        <v>51</v>
      </c>
      <c r="B64" s="33" t="s">
        <v>97</v>
      </c>
      <c r="C64" s="32" t="s">
        <v>73</v>
      </c>
      <c r="D64" s="28">
        <v>12284.14</v>
      </c>
      <c r="E64" s="30"/>
      <c r="F64" s="28">
        <f t="shared" si="0"/>
        <v>12284.14</v>
      </c>
    </row>
    <row r="65" spans="1:6" ht="38.4" customHeight="1" x14ac:dyDescent="0.4">
      <c r="A65" s="26">
        <f t="shared" si="4"/>
        <v>52</v>
      </c>
      <c r="B65" s="33" t="s">
        <v>78</v>
      </c>
      <c r="C65" s="32" t="s">
        <v>73</v>
      </c>
      <c r="D65" s="28">
        <v>13182.34</v>
      </c>
      <c r="E65" s="30"/>
      <c r="F65" s="28">
        <f t="shared" si="0"/>
        <v>13182.34</v>
      </c>
    </row>
    <row r="66" spans="1:6" ht="21.6" customHeight="1" x14ac:dyDescent="0.4">
      <c r="A66" s="26">
        <f t="shared" si="4"/>
        <v>53</v>
      </c>
      <c r="B66" s="32" t="s">
        <v>35</v>
      </c>
      <c r="C66" s="35" t="s">
        <v>14</v>
      </c>
      <c r="D66" s="28">
        <f>D69+D75+D76+D67+D77+D71+D73</f>
        <v>15649.02</v>
      </c>
      <c r="E66" s="28">
        <f>E67+E69+E71+E73+E75+E76+E77</f>
        <v>0</v>
      </c>
      <c r="F66" s="28">
        <f t="shared" si="0"/>
        <v>15649.02</v>
      </c>
    </row>
    <row r="67" spans="1:6" ht="21.6" customHeight="1" x14ac:dyDescent="0.4">
      <c r="A67" s="26">
        <f t="shared" si="4"/>
        <v>54</v>
      </c>
      <c r="B67" s="33" t="s">
        <v>99</v>
      </c>
      <c r="C67" s="32" t="s">
        <v>14</v>
      </c>
      <c r="D67" s="28">
        <f>D68</f>
        <v>255</v>
      </c>
      <c r="E67" s="28">
        <f>E68</f>
        <v>0</v>
      </c>
      <c r="F67" s="28">
        <f t="shared" si="0"/>
        <v>255</v>
      </c>
    </row>
    <row r="68" spans="1:6" x14ac:dyDescent="0.4">
      <c r="A68" s="26">
        <f t="shared" si="4"/>
        <v>55</v>
      </c>
      <c r="B68" s="32" t="s">
        <v>7</v>
      </c>
      <c r="C68" s="35" t="s">
        <v>24</v>
      </c>
      <c r="D68" s="28">
        <v>255</v>
      </c>
      <c r="E68" s="30"/>
      <c r="F68" s="28">
        <f t="shared" si="0"/>
        <v>255</v>
      </c>
    </row>
    <row r="69" spans="1:6" ht="20.399999999999999" customHeight="1" x14ac:dyDescent="0.4">
      <c r="A69" s="26">
        <f t="shared" si="4"/>
        <v>56</v>
      </c>
      <c r="B69" s="32" t="s">
        <v>38</v>
      </c>
      <c r="C69" s="32" t="s">
        <v>14</v>
      </c>
      <c r="D69" s="28">
        <f>D70</f>
        <v>1110.0999999999999</v>
      </c>
      <c r="E69" s="28">
        <f>E70</f>
        <v>0</v>
      </c>
      <c r="F69" s="28">
        <f t="shared" si="0"/>
        <v>1110.0999999999999</v>
      </c>
    </row>
    <row r="70" spans="1:6" x14ac:dyDescent="0.4">
      <c r="A70" s="26">
        <f t="shared" si="4"/>
        <v>57</v>
      </c>
      <c r="B70" s="32" t="s">
        <v>7</v>
      </c>
      <c r="C70" s="35" t="s">
        <v>24</v>
      </c>
      <c r="D70" s="28">
        <v>1110.0999999999999</v>
      </c>
      <c r="E70" s="34">
        <v>0</v>
      </c>
      <c r="F70" s="28">
        <f t="shared" si="0"/>
        <v>1110.0999999999999</v>
      </c>
    </row>
    <row r="71" spans="1:6" ht="20.399999999999999" customHeight="1" x14ac:dyDescent="0.4">
      <c r="A71" s="26">
        <f>A70+1</f>
        <v>58</v>
      </c>
      <c r="B71" s="32" t="s">
        <v>122</v>
      </c>
      <c r="C71" s="32" t="s">
        <v>14</v>
      </c>
      <c r="D71" s="28">
        <f>D72</f>
        <v>120</v>
      </c>
      <c r="E71" s="28">
        <f>E72</f>
        <v>0</v>
      </c>
      <c r="F71" s="28">
        <f t="shared" si="0"/>
        <v>120</v>
      </c>
    </row>
    <row r="72" spans="1:6" x14ac:dyDescent="0.4">
      <c r="A72" s="26">
        <f t="shared" ref="A72:A75" si="5">A71+1</f>
        <v>59</v>
      </c>
      <c r="B72" s="32" t="s">
        <v>7</v>
      </c>
      <c r="C72" s="35" t="s">
        <v>24</v>
      </c>
      <c r="D72" s="28">
        <v>120</v>
      </c>
      <c r="E72" s="28">
        <v>0</v>
      </c>
      <c r="F72" s="28">
        <f t="shared" si="0"/>
        <v>120</v>
      </c>
    </row>
    <row r="73" spans="1:6" x14ac:dyDescent="0.4">
      <c r="A73" s="26">
        <f t="shared" si="5"/>
        <v>60</v>
      </c>
      <c r="B73" s="33" t="s">
        <v>135</v>
      </c>
      <c r="C73" s="35" t="s">
        <v>14</v>
      </c>
      <c r="D73" s="28">
        <f>D74</f>
        <v>40</v>
      </c>
      <c r="E73" s="28">
        <f>E74</f>
        <v>0</v>
      </c>
      <c r="F73" s="28">
        <f>D73+E73</f>
        <v>40</v>
      </c>
    </row>
    <row r="74" spans="1:6" x14ac:dyDescent="0.4">
      <c r="A74" s="26">
        <f t="shared" si="5"/>
        <v>61</v>
      </c>
      <c r="B74" s="32" t="s">
        <v>7</v>
      </c>
      <c r="C74" s="35" t="s">
        <v>24</v>
      </c>
      <c r="D74" s="28">
        <v>40</v>
      </c>
      <c r="E74" s="28">
        <v>0</v>
      </c>
      <c r="F74" s="28">
        <f>D74+E74</f>
        <v>40</v>
      </c>
    </row>
    <row r="75" spans="1:6" ht="37.200000000000003" customHeight="1" x14ac:dyDescent="0.4">
      <c r="A75" s="26">
        <f t="shared" si="5"/>
        <v>62</v>
      </c>
      <c r="B75" s="33" t="s">
        <v>100</v>
      </c>
      <c r="C75" s="35" t="s">
        <v>24</v>
      </c>
      <c r="D75" s="28">
        <v>313</v>
      </c>
      <c r="E75" s="30"/>
      <c r="F75" s="28">
        <f t="shared" si="0"/>
        <v>313</v>
      </c>
    </row>
    <row r="76" spans="1:6" ht="51" customHeight="1" x14ac:dyDescent="0.4">
      <c r="A76" s="26">
        <f t="shared" si="4"/>
        <v>63</v>
      </c>
      <c r="B76" s="33" t="s">
        <v>62</v>
      </c>
      <c r="C76" s="32" t="s">
        <v>47</v>
      </c>
      <c r="D76" s="28">
        <v>13709.58</v>
      </c>
      <c r="E76" s="30"/>
      <c r="F76" s="28">
        <f t="shared" si="0"/>
        <v>13709.58</v>
      </c>
    </row>
    <row r="77" spans="1:6" ht="34.799999999999997" customHeight="1" x14ac:dyDescent="0.4">
      <c r="A77" s="26">
        <f t="shared" si="4"/>
        <v>64</v>
      </c>
      <c r="B77" s="33" t="s">
        <v>92</v>
      </c>
      <c r="C77" s="32" t="s">
        <v>47</v>
      </c>
      <c r="D77" s="28">
        <v>101.34</v>
      </c>
      <c r="E77" s="30"/>
      <c r="F77" s="28">
        <f t="shared" si="0"/>
        <v>101.34</v>
      </c>
    </row>
    <row r="78" spans="1:6" ht="24" customHeight="1" x14ac:dyDescent="0.4">
      <c r="A78" s="26">
        <f t="shared" si="4"/>
        <v>65</v>
      </c>
      <c r="B78" s="32" t="s">
        <v>26</v>
      </c>
      <c r="C78" s="32" t="s">
        <v>15</v>
      </c>
      <c r="D78" s="28">
        <f>D79</f>
        <v>4088.06</v>
      </c>
      <c r="E78" s="28">
        <f>E79</f>
        <v>0</v>
      </c>
      <c r="F78" s="28">
        <f t="shared" si="0"/>
        <v>4088.06</v>
      </c>
    </row>
    <row r="79" spans="1:6" ht="19.95" customHeight="1" x14ac:dyDescent="0.4">
      <c r="A79" s="26">
        <f t="shared" si="4"/>
        <v>66</v>
      </c>
      <c r="B79" s="32" t="s">
        <v>16</v>
      </c>
      <c r="C79" s="32" t="s">
        <v>17</v>
      </c>
      <c r="D79" s="28">
        <f>D80+D81+D82</f>
        <v>4088.06</v>
      </c>
      <c r="E79" s="28">
        <f>E80+E81+E82</f>
        <v>0</v>
      </c>
      <c r="F79" s="28">
        <f t="shared" si="0"/>
        <v>4088.06</v>
      </c>
    </row>
    <row r="80" spans="1:6" x14ac:dyDescent="0.4">
      <c r="A80" s="26">
        <f t="shared" si="4"/>
        <v>67</v>
      </c>
      <c r="B80" s="32" t="s">
        <v>7</v>
      </c>
      <c r="C80" s="32" t="s">
        <v>25</v>
      </c>
      <c r="D80" s="28">
        <v>884</v>
      </c>
      <c r="E80" s="30"/>
      <c r="F80" s="28">
        <f t="shared" si="0"/>
        <v>884</v>
      </c>
    </row>
    <row r="81" spans="1:6" ht="37.200000000000003" customHeight="1" x14ac:dyDescent="0.4">
      <c r="A81" s="26">
        <f t="shared" si="4"/>
        <v>68</v>
      </c>
      <c r="B81" s="33" t="s">
        <v>68</v>
      </c>
      <c r="C81" s="32" t="s">
        <v>69</v>
      </c>
      <c r="D81" s="28">
        <v>2456.06</v>
      </c>
      <c r="E81" s="30"/>
      <c r="F81" s="28">
        <f t="shared" si="0"/>
        <v>2456.06</v>
      </c>
    </row>
    <row r="82" spans="1:6" ht="26.4" customHeight="1" x14ac:dyDescent="0.4">
      <c r="A82" s="26">
        <f t="shared" si="4"/>
        <v>69</v>
      </c>
      <c r="B82" s="33" t="s">
        <v>70</v>
      </c>
      <c r="C82" s="32" t="s">
        <v>69</v>
      </c>
      <c r="D82" s="28">
        <v>748</v>
      </c>
      <c r="E82" s="30"/>
      <c r="F82" s="28">
        <f t="shared" si="0"/>
        <v>748</v>
      </c>
    </row>
    <row r="83" spans="1:6" ht="23.4" customHeight="1" x14ac:dyDescent="0.4">
      <c r="A83" s="26">
        <f t="shared" si="4"/>
        <v>70</v>
      </c>
      <c r="B83" s="32" t="s">
        <v>34</v>
      </c>
      <c r="C83" s="32" t="s">
        <v>18</v>
      </c>
      <c r="D83" s="28">
        <f>D84</f>
        <v>22721.52</v>
      </c>
      <c r="E83" s="28">
        <f>E84</f>
        <v>0</v>
      </c>
      <c r="F83" s="28">
        <f t="shared" si="0"/>
        <v>22721.52</v>
      </c>
    </row>
    <row r="84" spans="1:6" ht="22.2" customHeight="1" x14ac:dyDescent="0.4">
      <c r="A84" s="26">
        <f t="shared" si="4"/>
        <v>71</v>
      </c>
      <c r="B84" s="32" t="s">
        <v>41</v>
      </c>
      <c r="C84" s="32" t="s">
        <v>19</v>
      </c>
      <c r="D84" s="28">
        <v>22721.52</v>
      </c>
      <c r="E84" s="34">
        <v>0</v>
      </c>
      <c r="F84" s="28">
        <f t="shared" si="0"/>
        <v>22721.52</v>
      </c>
    </row>
    <row r="85" spans="1:6" ht="20.399999999999999" customHeight="1" x14ac:dyDescent="0.4">
      <c r="A85" s="26">
        <f t="shared" si="4"/>
        <v>72</v>
      </c>
      <c r="B85" s="32" t="s">
        <v>32</v>
      </c>
      <c r="C85" s="32" t="s">
        <v>33</v>
      </c>
      <c r="D85" s="28">
        <f>D86</f>
        <v>67714.509999999995</v>
      </c>
      <c r="E85" s="28">
        <f>E86</f>
        <v>0</v>
      </c>
      <c r="F85" s="28">
        <f t="shared" si="0"/>
        <v>67714.509999999995</v>
      </c>
    </row>
    <row r="86" spans="1:6" ht="36.6" customHeight="1" x14ac:dyDescent="0.4">
      <c r="A86" s="26">
        <f t="shared" si="4"/>
        <v>73</v>
      </c>
      <c r="B86" s="33" t="s">
        <v>63</v>
      </c>
      <c r="C86" s="32" t="s">
        <v>43</v>
      </c>
      <c r="D86" s="28">
        <v>67714.509999999995</v>
      </c>
      <c r="E86" s="30"/>
      <c r="F86" s="28">
        <f t="shared" si="0"/>
        <v>67714.509999999995</v>
      </c>
    </row>
    <row r="87" spans="1:6" ht="21.6" customHeight="1" x14ac:dyDescent="0.4">
      <c r="A87" s="26">
        <f t="shared" si="4"/>
        <v>74</v>
      </c>
      <c r="B87" s="33" t="s">
        <v>30</v>
      </c>
      <c r="C87" s="32" t="s">
        <v>31</v>
      </c>
      <c r="D87" s="28">
        <f>D88+D89</f>
        <v>6268.93</v>
      </c>
      <c r="E87" s="28">
        <f>E88+E89</f>
        <v>0</v>
      </c>
      <c r="F87" s="28">
        <f t="shared" si="0"/>
        <v>6268.93</v>
      </c>
    </row>
    <row r="88" spans="1:6" ht="22.95" customHeight="1" x14ac:dyDescent="0.4">
      <c r="A88" s="26">
        <f t="shared" si="4"/>
        <v>75</v>
      </c>
      <c r="B88" s="33" t="s">
        <v>104</v>
      </c>
      <c r="C88" s="32" t="s">
        <v>42</v>
      </c>
      <c r="D88" s="28">
        <v>4130</v>
      </c>
      <c r="E88" s="28">
        <v>0</v>
      </c>
      <c r="F88" s="28">
        <f t="shared" si="0"/>
        <v>4130</v>
      </c>
    </row>
    <row r="89" spans="1:6" ht="21.6" customHeight="1" x14ac:dyDescent="0.4">
      <c r="A89" s="26">
        <f t="shared" si="4"/>
        <v>76</v>
      </c>
      <c r="B89" s="33" t="s">
        <v>105</v>
      </c>
      <c r="C89" s="32" t="s">
        <v>42</v>
      </c>
      <c r="D89" s="28">
        <v>2138.9299999999998</v>
      </c>
      <c r="E89" s="30"/>
      <c r="F89" s="28">
        <f t="shared" ref="F89:F107" si="6">D89+E89</f>
        <v>2138.9299999999998</v>
      </c>
    </row>
    <row r="90" spans="1:6" ht="21" customHeight="1" x14ac:dyDescent="0.4">
      <c r="A90" s="26">
        <f t="shared" si="4"/>
        <v>77</v>
      </c>
      <c r="B90" s="32" t="s">
        <v>20</v>
      </c>
      <c r="C90" s="32" t="s">
        <v>21</v>
      </c>
      <c r="D90" s="28">
        <f>D91+D93+D94+D95+D96+D97+D98+D99+D100+D101+D102+D103+D104+D105</f>
        <v>344196.93999999994</v>
      </c>
      <c r="E90" s="28">
        <f>E91+E93+E94+E95+E96+E97+E98+E99+E100+E101+E102+E103+E104+E105</f>
        <v>150</v>
      </c>
      <c r="F90" s="28">
        <f t="shared" si="6"/>
        <v>344346.93999999994</v>
      </c>
    </row>
    <row r="91" spans="1:6" ht="20.399999999999999" customHeight="1" x14ac:dyDescent="0.4">
      <c r="A91" s="26">
        <f t="shared" si="4"/>
        <v>78</v>
      </c>
      <c r="B91" s="32" t="s">
        <v>45</v>
      </c>
      <c r="C91" s="32" t="s">
        <v>21</v>
      </c>
      <c r="D91" s="28">
        <f>D92</f>
        <v>21497.55</v>
      </c>
      <c r="E91" s="28">
        <f>E92</f>
        <v>150</v>
      </c>
      <c r="F91" s="28">
        <f t="shared" si="6"/>
        <v>21647.55</v>
      </c>
    </row>
    <row r="92" spans="1:6" ht="19.2" customHeight="1" x14ac:dyDescent="0.4">
      <c r="A92" s="26">
        <f t="shared" si="4"/>
        <v>79</v>
      </c>
      <c r="B92" s="32" t="s">
        <v>7</v>
      </c>
      <c r="C92" s="32" t="s">
        <v>44</v>
      </c>
      <c r="D92" s="28">
        <v>21497.55</v>
      </c>
      <c r="E92" s="28">
        <v>150</v>
      </c>
      <c r="F92" s="28">
        <f t="shared" si="6"/>
        <v>21647.55</v>
      </c>
    </row>
    <row r="93" spans="1:6" ht="89.4" customHeight="1" x14ac:dyDescent="0.4">
      <c r="A93" s="26">
        <f t="shared" ref="A93" si="7">A92+1</f>
        <v>80</v>
      </c>
      <c r="B93" s="36" t="s">
        <v>64</v>
      </c>
      <c r="C93" s="32" t="s">
        <v>48</v>
      </c>
      <c r="D93" s="28">
        <v>117636.87</v>
      </c>
      <c r="E93" s="30"/>
      <c r="F93" s="28">
        <f t="shared" si="6"/>
        <v>117636.87</v>
      </c>
    </row>
    <row r="94" spans="1:6" ht="68.400000000000006" customHeight="1" x14ac:dyDescent="0.4">
      <c r="A94" s="26">
        <f t="shared" ref="A94:A95" si="8">A93+1</f>
        <v>81</v>
      </c>
      <c r="B94" s="36" t="s">
        <v>65</v>
      </c>
      <c r="C94" s="32" t="s">
        <v>48</v>
      </c>
      <c r="D94" s="28">
        <v>17316.14</v>
      </c>
      <c r="E94" s="30"/>
      <c r="F94" s="28">
        <f t="shared" si="6"/>
        <v>17316.14</v>
      </c>
    </row>
    <row r="95" spans="1:6" ht="90.6" customHeight="1" x14ac:dyDescent="0.4">
      <c r="A95" s="26">
        <f t="shared" si="8"/>
        <v>82</v>
      </c>
      <c r="B95" s="36" t="s">
        <v>66</v>
      </c>
      <c r="C95" s="32" t="s">
        <v>48</v>
      </c>
      <c r="D95" s="28">
        <v>87324.160000000003</v>
      </c>
      <c r="E95" s="30"/>
      <c r="F95" s="28">
        <f t="shared" si="6"/>
        <v>87324.160000000003</v>
      </c>
    </row>
    <row r="96" spans="1:6" ht="55.8" customHeight="1" x14ac:dyDescent="0.4">
      <c r="A96" s="26">
        <f t="shared" ref="A96:A107" si="9">A95+1</f>
        <v>83</v>
      </c>
      <c r="B96" s="36" t="s">
        <v>113</v>
      </c>
      <c r="C96" s="32" t="s">
        <v>48</v>
      </c>
      <c r="D96" s="28">
        <v>19028.599999999999</v>
      </c>
      <c r="E96" s="30"/>
      <c r="F96" s="28">
        <f t="shared" si="6"/>
        <v>19028.599999999999</v>
      </c>
    </row>
    <row r="97" spans="1:6" ht="49.2" customHeight="1" x14ac:dyDescent="0.4">
      <c r="A97" s="26">
        <f t="shared" si="9"/>
        <v>84</v>
      </c>
      <c r="B97" s="36" t="s">
        <v>114</v>
      </c>
      <c r="C97" s="32" t="s">
        <v>48</v>
      </c>
      <c r="D97" s="28">
        <v>17047.88</v>
      </c>
      <c r="E97" s="30"/>
      <c r="F97" s="28">
        <f t="shared" si="6"/>
        <v>17047.88</v>
      </c>
    </row>
    <row r="98" spans="1:6" ht="61.2" customHeight="1" x14ac:dyDescent="0.4">
      <c r="A98" s="26">
        <f t="shared" si="9"/>
        <v>85</v>
      </c>
      <c r="B98" s="36" t="s">
        <v>115</v>
      </c>
      <c r="C98" s="32" t="s">
        <v>48</v>
      </c>
      <c r="D98" s="28">
        <v>18882.8</v>
      </c>
      <c r="E98" s="30"/>
      <c r="F98" s="28">
        <f t="shared" si="6"/>
        <v>18882.8</v>
      </c>
    </row>
    <row r="99" spans="1:6" ht="57" customHeight="1" x14ac:dyDescent="0.4">
      <c r="A99" s="26">
        <f t="shared" si="9"/>
        <v>86</v>
      </c>
      <c r="B99" s="36" t="s">
        <v>116</v>
      </c>
      <c r="C99" s="32" t="s">
        <v>48</v>
      </c>
      <c r="D99" s="28">
        <v>22247.17</v>
      </c>
      <c r="E99" s="30"/>
      <c r="F99" s="28">
        <f t="shared" si="6"/>
        <v>22247.17</v>
      </c>
    </row>
    <row r="100" spans="1:6" ht="51.6" customHeight="1" x14ac:dyDescent="0.4">
      <c r="A100" s="26">
        <f t="shared" si="9"/>
        <v>87</v>
      </c>
      <c r="B100" s="36" t="s">
        <v>117</v>
      </c>
      <c r="C100" s="32" t="s">
        <v>48</v>
      </c>
      <c r="D100" s="28">
        <v>10294.129999999999</v>
      </c>
      <c r="E100" s="30"/>
      <c r="F100" s="28">
        <f t="shared" si="6"/>
        <v>10294.129999999999</v>
      </c>
    </row>
    <row r="101" spans="1:6" ht="53.4" customHeight="1" x14ac:dyDescent="0.4">
      <c r="A101" s="26">
        <f t="shared" si="9"/>
        <v>88</v>
      </c>
      <c r="B101" s="36" t="s">
        <v>118</v>
      </c>
      <c r="C101" s="32" t="s">
        <v>48</v>
      </c>
      <c r="D101" s="28">
        <v>3526.25</v>
      </c>
      <c r="E101" s="30"/>
      <c r="F101" s="28">
        <f t="shared" si="6"/>
        <v>3526.25</v>
      </c>
    </row>
    <row r="102" spans="1:6" ht="55.2" customHeight="1" x14ac:dyDescent="0.4">
      <c r="A102" s="26">
        <f t="shared" si="9"/>
        <v>89</v>
      </c>
      <c r="B102" s="36" t="s">
        <v>119</v>
      </c>
      <c r="C102" s="32" t="s">
        <v>48</v>
      </c>
      <c r="D102" s="28">
        <v>2342.79</v>
      </c>
      <c r="E102" s="30"/>
      <c r="F102" s="28">
        <f t="shared" si="6"/>
        <v>2342.79</v>
      </c>
    </row>
    <row r="103" spans="1:6" ht="54.6" customHeight="1" x14ac:dyDescent="0.4">
      <c r="A103" s="26">
        <f t="shared" si="9"/>
        <v>90</v>
      </c>
      <c r="B103" s="36" t="s">
        <v>120</v>
      </c>
      <c r="C103" s="32" t="s">
        <v>48</v>
      </c>
      <c r="D103" s="28">
        <v>0</v>
      </c>
      <c r="E103" s="30"/>
      <c r="F103" s="28">
        <f t="shared" si="6"/>
        <v>0</v>
      </c>
    </row>
    <row r="104" spans="1:6" ht="57" customHeight="1" x14ac:dyDescent="0.4">
      <c r="A104" s="26">
        <f t="shared" si="9"/>
        <v>91</v>
      </c>
      <c r="B104" s="36" t="s">
        <v>121</v>
      </c>
      <c r="C104" s="32" t="s">
        <v>48</v>
      </c>
      <c r="D104" s="28">
        <v>14.6</v>
      </c>
      <c r="E104" s="30"/>
      <c r="F104" s="28">
        <f t="shared" si="6"/>
        <v>14.6</v>
      </c>
    </row>
    <row r="105" spans="1:6" ht="22.2" customHeight="1" x14ac:dyDescent="0.4">
      <c r="A105" s="26">
        <f t="shared" si="9"/>
        <v>92</v>
      </c>
      <c r="B105" s="36" t="s">
        <v>74</v>
      </c>
      <c r="C105" s="32" t="s">
        <v>75</v>
      </c>
      <c r="D105" s="28">
        <v>7038</v>
      </c>
      <c r="E105" s="30"/>
      <c r="F105" s="28">
        <f t="shared" si="6"/>
        <v>7038</v>
      </c>
    </row>
    <row r="106" spans="1:6" ht="22.95" customHeight="1" x14ac:dyDescent="0.4">
      <c r="A106" s="26">
        <f t="shared" si="9"/>
        <v>93</v>
      </c>
      <c r="B106" s="32" t="s">
        <v>49</v>
      </c>
      <c r="C106" s="32" t="s">
        <v>50</v>
      </c>
      <c r="D106" s="28">
        <f>D107</f>
        <v>2939.59</v>
      </c>
      <c r="E106" s="28">
        <f>E107</f>
        <v>0</v>
      </c>
      <c r="F106" s="28">
        <f t="shared" si="6"/>
        <v>2939.59</v>
      </c>
    </row>
    <row r="107" spans="1:6" ht="19.95" customHeight="1" x14ac:dyDescent="0.4">
      <c r="A107" s="26">
        <f t="shared" si="9"/>
        <v>94</v>
      </c>
      <c r="B107" s="33" t="s">
        <v>67</v>
      </c>
      <c r="C107" s="32" t="s">
        <v>51</v>
      </c>
      <c r="D107" s="28">
        <v>2939.59</v>
      </c>
      <c r="E107" s="30"/>
      <c r="F107" s="28">
        <f t="shared" si="6"/>
        <v>2939.59</v>
      </c>
    </row>
    <row r="108" spans="1:6" x14ac:dyDescent="0.4">
      <c r="A108" s="9"/>
      <c r="B108" s="10"/>
      <c r="C108" s="11"/>
      <c r="D108" s="12"/>
    </row>
    <row r="109" spans="1:6" x14ac:dyDescent="0.4">
      <c r="A109" s="9"/>
      <c r="B109" s="23"/>
      <c r="C109" s="38" t="s">
        <v>108</v>
      </c>
      <c r="D109" s="38"/>
      <c r="E109" s="38"/>
      <c r="F109" s="38"/>
    </row>
    <row r="110" spans="1:6" x14ac:dyDescent="0.4">
      <c r="A110" s="13"/>
      <c r="B110" s="23" t="s">
        <v>107</v>
      </c>
      <c r="C110" s="38" t="s">
        <v>109</v>
      </c>
      <c r="D110" s="38"/>
      <c r="E110" s="38"/>
      <c r="F110" s="38"/>
    </row>
    <row r="111" spans="1:6" x14ac:dyDescent="0.4">
      <c r="A111" s="13"/>
      <c r="B111" s="23" t="s">
        <v>110</v>
      </c>
      <c r="C111" s="38" t="s">
        <v>111</v>
      </c>
      <c r="D111" s="38"/>
      <c r="E111" s="38"/>
      <c r="F111" s="38"/>
    </row>
    <row r="112" spans="1:6" x14ac:dyDescent="0.4">
      <c r="A112" s="14"/>
      <c r="B112" s="25"/>
      <c r="C112" s="25"/>
      <c r="D112" s="21"/>
      <c r="E112" s="21"/>
      <c r="F112" s="21"/>
    </row>
    <row r="113" spans="1:4" x14ac:dyDescent="0.4">
      <c r="A113" s="14"/>
      <c r="B113" s="18"/>
      <c r="C113" s="17"/>
      <c r="D113" s="1"/>
    </row>
    <row r="114" spans="1:4" x14ac:dyDescent="0.4">
      <c r="B114" s="48"/>
      <c r="C114" s="48"/>
      <c r="D114" s="1"/>
    </row>
    <row r="115" spans="1:4" x14ac:dyDescent="0.4">
      <c r="B115" s="18"/>
      <c r="C115" s="17"/>
      <c r="D115" s="1"/>
    </row>
    <row r="116" spans="1:4" x14ac:dyDescent="0.4">
      <c r="D116" s="1"/>
    </row>
  </sheetData>
  <mergeCells count="16">
    <mergeCell ref="B114:C114"/>
    <mergeCell ref="A10:A13"/>
    <mergeCell ref="B10:B13"/>
    <mergeCell ref="C10:C13"/>
    <mergeCell ref="D10:D13"/>
    <mergeCell ref="A1:F1"/>
    <mergeCell ref="C109:F109"/>
    <mergeCell ref="C110:F110"/>
    <mergeCell ref="C111:F111"/>
    <mergeCell ref="F10:F13"/>
    <mergeCell ref="A2:B2"/>
    <mergeCell ref="A3:B3"/>
    <mergeCell ref="A4:B4"/>
    <mergeCell ref="B6:D6"/>
    <mergeCell ref="B7:C7"/>
    <mergeCell ref="E10:E13"/>
  </mergeCells>
  <phoneticPr fontId="2" type="noConversion"/>
  <pageMargins left="0.78300000000000003" right="0" top="0.13" bottom="0.37" header="0" footer="0"/>
  <pageSetup scale="85" orientation="portrait" r:id="rId1"/>
  <headerFooter alignWithMargins="0"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Sheet4</vt:lpstr>
      <vt:lpstr>Sheet4!Imprimare_titluri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2021-10-26T11:18:05Z</cp:lastPrinted>
  <dcterms:created xsi:type="dcterms:W3CDTF">2009-05-18T06:15:42Z</dcterms:created>
  <dcterms:modified xsi:type="dcterms:W3CDTF">2021-10-29T06:48:51Z</dcterms:modified>
</cp:coreProperties>
</file>