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C540898A-1DE6-47E3-B58E-1DF5A3AE3F8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34" i="9" l="1"/>
  <c r="E39" i="9"/>
  <c r="E38" i="9" s="1"/>
  <c r="E92" i="9"/>
  <c r="E91" i="9" s="1"/>
  <c r="E96" i="9"/>
  <c r="F87" i="9"/>
  <c r="F89" i="9"/>
  <c r="E86" i="9"/>
  <c r="E85" i="9" s="1"/>
  <c r="F85" i="9" s="1"/>
  <c r="E88" i="9"/>
  <c r="D88" i="9"/>
  <c r="F88" i="9" s="1"/>
  <c r="D86" i="9"/>
  <c r="F86" i="9" s="1"/>
  <c r="E29" i="9" l="1"/>
  <c r="E27" i="9"/>
  <c r="F70" i="9"/>
  <c r="F47" i="9" l="1"/>
  <c r="F48" i="9"/>
  <c r="F49" i="9"/>
  <c r="F35" i="9" l="1"/>
  <c r="F107" i="9"/>
  <c r="F106" i="9"/>
  <c r="F99" i="9"/>
  <c r="F43" i="9"/>
  <c r="F42" i="9"/>
  <c r="F21" i="9"/>
  <c r="F41" i="9" l="1"/>
  <c r="F32" i="9" l="1"/>
  <c r="F112" i="9" l="1"/>
  <c r="F74" i="9"/>
  <c r="F73" i="9"/>
  <c r="F22" i="9"/>
  <c r="F20" i="9"/>
  <c r="F37" i="9" l="1"/>
  <c r="F119" i="9"/>
  <c r="F105" i="9"/>
  <c r="F108" i="9"/>
  <c r="F14" i="9"/>
  <c r="F15" i="9"/>
  <c r="F16" i="9"/>
  <c r="F17" i="9"/>
  <c r="F18" i="9"/>
  <c r="F19" i="9"/>
  <c r="F24" i="9"/>
  <c r="F25" i="9"/>
  <c r="F26" i="9"/>
  <c r="F28" i="9"/>
  <c r="F40" i="9" l="1"/>
  <c r="F46" i="9"/>
  <c r="F52" i="9"/>
  <c r="F54" i="9"/>
  <c r="F56" i="9"/>
  <c r="F58" i="9"/>
  <c r="F60" i="9"/>
  <c r="F62" i="9"/>
  <c r="F64" i="9"/>
  <c r="F66" i="9"/>
  <c r="F67" i="9"/>
  <c r="F68" i="9"/>
  <c r="F69" i="9"/>
  <c r="F72" i="9"/>
  <c r="F75" i="9"/>
  <c r="F76" i="9"/>
  <c r="F77" i="9"/>
  <c r="F78" i="9"/>
  <c r="F79" i="9"/>
  <c r="F80" i="9"/>
  <c r="F81" i="9"/>
  <c r="F82" i="9"/>
  <c r="F83" i="9"/>
  <c r="F84" i="9"/>
  <c r="F90" i="9"/>
  <c r="F93" i="9"/>
  <c r="F94" i="9"/>
  <c r="F95" i="9"/>
  <c r="F97" i="9"/>
  <c r="F98" i="9"/>
  <c r="F100" i="9"/>
  <c r="F102" i="9"/>
  <c r="F103" i="9"/>
  <c r="F104" i="9"/>
  <c r="F111" i="9"/>
  <c r="F113" i="9"/>
  <c r="F114" i="9"/>
  <c r="F115" i="9"/>
  <c r="F116" i="9"/>
  <c r="F117" i="9"/>
  <c r="F118" i="9"/>
  <c r="F121" i="9"/>
  <c r="F122" i="9"/>
  <c r="F13" i="9"/>
  <c r="F34" i="9" l="1"/>
  <c r="F101" i="9"/>
  <c r="F71" i="9"/>
  <c r="F36" i="9"/>
  <c r="F44" i="9" l="1"/>
  <c r="F45" i="9"/>
  <c r="F31" i="9"/>
  <c r="F33" i="9"/>
  <c r="F120" i="9"/>
  <c r="F96" i="9"/>
  <c r="F39" i="9"/>
  <c r="F30" i="9"/>
  <c r="F65" i="9"/>
  <c r="F63" i="9"/>
  <c r="F51" i="9"/>
  <c r="F53" i="9"/>
  <c r="F59" i="9"/>
  <c r="F61" i="9"/>
  <c r="F91" i="9" l="1"/>
  <c r="F92" i="9"/>
  <c r="F109" i="9"/>
  <c r="F110" i="9"/>
  <c r="F23" i="9"/>
  <c r="F55" i="9"/>
  <c r="F57" i="9"/>
  <c r="F50" i="9" l="1"/>
  <c r="F27" i="9"/>
  <c r="A14" i="9" l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l="1"/>
  <c r="A27" i="9" s="1"/>
  <c r="A28" i="9" s="1"/>
  <c r="A29" i="9" s="1"/>
  <c r="A30" i="9" l="1"/>
  <c r="A31" i="9" s="1"/>
  <c r="A32" i="9" s="1"/>
  <c r="A33" i="9" s="1"/>
  <c r="A34" i="9" s="1"/>
  <c r="A35" i="9" s="1"/>
  <c r="A36" i="9" s="1"/>
  <c r="A37" i="9" s="1"/>
  <c r="A38" i="9" s="1"/>
  <c r="A39" i="9" s="1"/>
  <c r="F38" i="9"/>
  <c r="A40" i="9" l="1"/>
  <c r="A41" i="9" s="1"/>
  <c r="A42" i="9" s="1"/>
  <c r="A43" i="9" s="1"/>
  <c r="F29" i="9"/>
  <c r="A44" i="9" l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l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l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l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l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</calcChain>
</file>

<file path=xl/sharedStrings.xml><?xml version="1.0" encoding="utf-8"?>
<sst xmlns="http://schemas.openxmlformats.org/spreadsheetml/2006/main" count="227" uniqueCount="167">
  <si>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</si>
  <si>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</si>
  <si>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</si>
  <si>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</si>
  <si>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</si>
  <si>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</si>
  <si>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</si>
  <si>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</si>
  <si>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</si>
  <si>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</si>
  <si>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</si>
  <si>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</si>
  <si>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</si>
  <si>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</si>
  <si>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</si>
  <si>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</si>
  <si>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</si>
  <si>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</si>
  <si>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</si>
  <si>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</si>
  <si>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</si>
  <si>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</si>
  <si>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</si>
  <si>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</si>
  <si>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</si>
  <si>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</si>
  <si>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</si>
  <si>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</si>
  <si>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</si>
  <si>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</si>
  <si>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</si>
  <si>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</si>
  <si>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</si>
  <si>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</si>
  <si>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</si>
  <si>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</si>
  <si>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</si>
  <si>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</si>
  <si>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</si>
  <si>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</si>
  <si>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</si>
  <si>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 xml:space="preserve">                                           Secţiunea de dezvoltare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</si>
  <si>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</si>
  <si>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</si>
  <si>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</si>
  <si>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</si>
  <si>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</si>
  <si>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</si>
  <si>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</si>
  <si>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</si>
  <si>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Cluj- SMART Territory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</si>
  <si>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</si>
  <si>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</si>
  <si>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</si>
  <si>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</si>
  <si>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</si>
  <si>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</si>
  <si>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</si>
  <si>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</si>
  <si>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</si>
  <si>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</si>
  <si>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</si>
  <si>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</si>
  <si>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</si>
  <si>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</si>
  <si>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</si>
  <si>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</si>
  <si>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</si>
  <si>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</si>
  <si>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</si>
  <si>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</si>
  <si>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</si>
  <si>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</si>
  <si>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70 02 58</t>
  </si>
  <si>
    <t>Liceul Tehnologic Special Dej</t>
  </si>
  <si>
    <t>Creşterea siguranţei pacienţilor Spitalului Clinic de Pneumoftiziologie Leon Daniello din Cluj-Napoca</t>
  </si>
  <si>
    <t xml:space="preserve">    BUGETUL LOCAL  AL JUDEŢULUI CLUJ PE ANUL 2024, PE CAPITOLE, SUBCAPITOLE ȘI TITLURI</t>
  </si>
  <si>
    <t>Alte venituri pt finanțarea secțiunii de dezvoltare(trageri din obligatiuni aprobate MFP pt  2023)</t>
  </si>
  <si>
    <t>Excedent 31.12.2023</t>
  </si>
  <si>
    <t xml:space="preserve">Sunbventii de la bugetul de stat pentru finantarea investitiilor institutiilor publice de asistenta sociala </t>
  </si>
  <si>
    <t>42 02 52</t>
  </si>
  <si>
    <t>Sume PNRR- fonduri externe nerambursabile</t>
  </si>
  <si>
    <t>42 02 88 01</t>
  </si>
  <si>
    <t>Sume PNRR- sume aferente TVA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</si>
  <si>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</si>
  <si>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</si>
  <si>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</si>
  <si>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</si>
  <si>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</si>
  <si>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</si>
  <si>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</si>
  <si>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 Reducerea riscului de infectii nosocomiale la  Spitalul Clinic de Pneumoftiziologie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</si>
  <si>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</si>
  <si>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</si>
  <si>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</si>
  <si>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</si>
  <si>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</si>
  <si>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Proiect SMID-cheltuieli de capital</t>
  </si>
  <si>
    <t>74 02 70</t>
  </si>
  <si>
    <t>87 02 60</t>
  </si>
  <si>
    <t>Proiect PNRR- Velo Apuseni</t>
  </si>
  <si>
    <t>Proiect PNRR - dezvoltarea infrastructurii spitalicesti- Echipamente si materiale destinate reducerii riscului de infectii nosocomiale-Spital Copii</t>
  </si>
  <si>
    <t>70 02 70</t>
  </si>
  <si>
    <t>Şcoala Gimnazială Specială Pt.Deficienţi de Auz Kozmutza Flora</t>
  </si>
  <si>
    <t>Centrul Scolar Miron Ionescu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</si>
  <si>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</si>
  <si>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</si>
  <si>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</si>
  <si>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</si>
  <si>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</si>
  <si>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</si>
  <si>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</si>
  <si>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</si>
  <si>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</si>
  <si>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</si>
  <si>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</si>
  <si>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</si>
  <si>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66 02 70</t>
  </si>
  <si>
    <t>Digitalizarea monitorizării operării CMID</t>
  </si>
  <si>
    <t>Contrasemnează:</t>
  </si>
  <si>
    <t>SECRETAR GENERAL AL JUDEȚULUI</t>
  </si>
  <si>
    <t>SIMONA GACI</t>
  </si>
  <si>
    <t>Construire Spital Pediatric Monobloc</t>
  </si>
  <si>
    <t xml:space="preserve"> BUGET APROBAT 2024</t>
  </si>
  <si>
    <t>INFLUENȚE</t>
  </si>
  <si>
    <t>BUGET RECTIFICAT 2024</t>
  </si>
  <si>
    <t>Plăți an precedent recuperare în anul curent</t>
  </si>
  <si>
    <t>66 02 85 SD</t>
  </si>
  <si>
    <t>85 SD</t>
  </si>
  <si>
    <t>Cap 80 02 ACȚIUNI GENERALE ECONOMICE</t>
  </si>
  <si>
    <t>80 02</t>
  </si>
  <si>
    <t>84.02.85.SD</t>
  </si>
  <si>
    <t>80.02.85.SD</t>
  </si>
  <si>
    <t>Subvenții de la bugetul de stat pentru proiecte FEN postaderare cadru financiar 2021-2027</t>
  </si>
  <si>
    <t>42 02 93 03</t>
  </si>
  <si>
    <t>Sume primite de la UE(FEDR) cadru financiar 2021-2027</t>
  </si>
  <si>
    <t>45 02 48 01</t>
  </si>
  <si>
    <t xml:space="preserve">Proiect FEN-Reabilitarea termică și eficientizarea energetică a Spitalului Clinic de Boli Infecțioase </t>
  </si>
  <si>
    <t>66 02 56</t>
  </si>
  <si>
    <t xml:space="preserve">Proiect FEN -Reabilitarea energetică pentru corpul A de clădire al Spitalului Clinic de Recuperare Cluj-Napoca </t>
  </si>
  <si>
    <t>Proiect FEN-Echipamente pentru creșterea siguranței traficului în județul Cluj</t>
  </si>
  <si>
    <t>84 02 56</t>
  </si>
  <si>
    <t>Proiecte FEN 2021-2027</t>
  </si>
  <si>
    <t xml:space="preserve">Sume alocate din sumele obținute în urma scoaterii la licitație a certificatelor de emisii de gaze cu efect de seră </t>
  </si>
  <si>
    <t>43 02 44</t>
  </si>
  <si>
    <t>Cap 54.02 ALTE SERVICII PUBLICE GENERALE</t>
  </si>
  <si>
    <t>Direcţia Judeţeană Evidenţa Persoanelor</t>
  </si>
  <si>
    <t>54 02</t>
  </si>
  <si>
    <t>54 02 70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</si>
  <si>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</si>
  <si>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</si>
  <si>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</si>
  <si>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S.C Clujana S.A.-acțiuni</t>
  </si>
  <si>
    <t>80 02 72</t>
  </si>
  <si>
    <t>Active financiare</t>
  </si>
  <si>
    <t>Cap 61.02 ORDINE PUBLICĂ ŞI SIGURANTA NAŢIONALĂ</t>
  </si>
  <si>
    <t>61 02</t>
  </si>
  <si>
    <t>Serviciul Public Salvamont</t>
  </si>
  <si>
    <t>61.02</t>
  </si>
  <si>
    <t>61 02 70</t>
  </si>
  <si>
    <t>Proiect AFM-Microbuze electrice pentru elevii din judetul Cluj</t>
  </si>
  <si>
    <t>Filarmonica de Stat Transilvania</t>
  </si>
  <si>
    <t>Teatrul de Păpuşi "Puck"</t>
  </si>
  <si>
    <t>67 02 70</t>
  </si>
  <si>
    <t>Anexa nr. 4</t>
  </si>
  <si>
    <t>CJC - Cofinanţare proiect FEN Compania de 
apă</t>
  </si>
  <si>
    <t>la Hotărârea nr. 188/2024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</si>
</sst>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0"/>
      <name val="Montserrat Light"/>
    </font>
    <font>
      <b/>
      <sz val="10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4" fillId="0" borderId="0" xfId="1" applyFont="1"/>
    <xf numFmtId="0" fontId="4" fillId="3" borderId="0" xfId="0" applyFont="1" applyFill="1"/>
    <xf numFmtId="4" fontId="4" fillId="0" borderId="0" xfId="0" applyNumberFormat="1" applyFont="1"/>
    <xf numFmtId="0" fontId="5" fillId="0" borderId="0" xfId="0" applyFont="1"/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 vertical="center"/>
    </xf>
    <xf numFmtId="4" fontId="5" fillId="0" borderId="1" xfId="0" applyNumberFormat="1" applyFont="1" applyBorder="1"/>
    <xf numFmtId="4" fontId="5" fillId="0" borderId="0" xfId="0" applyNumberFormat="1" applyFont="1"/>
    <xf numFmtId="0" fontId="5" fillId="0" borderId="2" xfId="1" applyFont="1" applyBorder="1" applyAlignment="1">
      <alignment horizontal="left" vertical="center" wrapText="1"/>
    </xf>
    <xf numFmtId="0" fontId="5" fillId="3" borderId="1" xfId="1" applyFont="1" applyFill="1" applyBorder="1" applyAlignment="1">
      <alignment wrapText="1"/>
    </xf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6" fillId="0" borderId="1" xfId="1" applyFont="1" applyBorder="1"/>
    <xf numFmtId="4" fontId="6" fillId="0" borderId="1" xfId="0" applyNumberFormat="1" applyFont="1" applyBorder="1"/>
    <xf numFmtId="4" fontId="6" fillId="0" borderId="0" xfId="0" applyNumberFormat="1" applyFont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horizontal="left" wrapText="1"/>
    </xf>
    <xf numFmtId="0" fontId="6" fillId="3" borderId="0" xfId="1" applyFont="1" applyFill="1" applyAlignment="1">
      <alignment wrapText="1"/>
    </xf>
    <xf numFmtId="0" fontId="5" fillId="3" borderId="2" xfId="1" applyFont="1" applyFill="1" applyBorder="1" applyAlignment="1">
      <alignment horizontal="right" vertical="center" wrapText="1"/>
    </xf>
    <xf numFmtId="0" fontId="5" fillId="3" borderId="0" xfId="0" applyFont="1" applyFill="1"/>
    <xf numFmtId="0" fontId="6" fillId="0" borderId="1" xfId="1" applyFont="1" applyBorder="1" applyAlignment="1">
      <alignment horizontal="left"/>
    </xf>
    <xf numFmtId="0" fontId="6" fillId="3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wrapText="1"/>
    </xf>
    <xf numFmtId="0" fontId="7" fillId="0" borderId="0" xfId="1" applyFont="1"/>
    <xf numFmtId="4" fontId="7" fillId="0" borderId="0" xfId="0" applyNumberFormat="1" applyFont="1"/>
    <xf numFmtId="0" fontId="8" fillId="0" borderId="0" xfId="0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/>
    <xf numFmtId="0" fontId="3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center" wrapText="1"/>
    </xf>
    <xf numFmtId="4" fontId="3" fillId="3" borderId="0" xfId="0" applyNumberFormat="1" applyFont="1" applyFill="1"/>
    <xf numFmtId="0" fontId="6" fillId="3" borderId="1" xfId="1" applyFont="1" applyFill="1" applyBorder="1" applyAlignment="1">
      <alignment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853440</xdr:colOff>
      <xdr:row>0</xdr:row>
      <xdr:rowOff>60960</xdr:rowOff>
    </xdr:from>
    <xdr:to>
      <xdr:col>4</xdr:col>
      <xdr:colOff>369570</xdr:colOff>
      <xdr:row>0</xdr:row>
      <xdr:rowOff>784860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B08AB252-9721-5FD9-7DD2-B56B89D9A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" y="609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view="pageLayout" zoomScaleNormal="100" workbookViewId="0">
      <selection activeCell="I15" sqref="I15"/>
    </sheetView>
  </sheetViews>
  <sheetFormatPr defaultColWidth="9.109375" defaultRowHeight="15"/>
  <cols>
    <col min="1" max="1" width="4.5546875" style="3" customWidth="1"/>
    <col min="2" max="2" width="49" style="3" customWidth="1"/>
    <col min="3" max="3" width="13.44140625" style="3" customWidth="1"/>
    <col min="4" max="4" width="12.6640625" style="3" customWidth="1"/>
    <col min="5" max="5" width="14.109375" style="3" customWidth="1"/>
    <col min="6" max="6" width="15.33203125" style="3" customWidth="1"/>
    <col min="7" max="7" width="9.109375" style="3"/>
    <col min="8" max="8" width="15.33203125" style="3" customWidth="1"/>
    <col min="9" max="9" width="9.109375" style="3"/>
    <col min="10" max="10" width="14.6640625" style="3" customWidth="1"/>
    <col min="11" max="16384" width="9.109375" style="3"/>
  </cols>
  <sheetData>
    <row r="1" spans="1:10" ht="66" customHeight="1">
      <c r="A1" s="54"/>
      <c r="B1" s="54"/>
      <c r="C1" s="54"/>
      <c r="D1" s="54"/>
      <c r="E1" s="54"/>
      <c r="F1" s="54"/>
      <c r="G1" s="7"/>
      <c r="H1" s="7"/>
    </row>
    <row r="2" spans="1:10" ht="16.8">
      <c r="A2" s="56"/>
      <c r="B2" s="56"/>
      <c r="C2" s="57"/>
      <c r="D2" s="57"/>
      <c r="E2" s="58" t="s">
        <v>164</v>
      </c>
      <c r="F2" s="58"/>
      <c r="G2" s="7"/>
      <c r="H2" s="7"/>
    </row>
    <row r="3" spans="1:10" ht="16.8">
      <c r="A3" s="56"/>
      <c r="B3" s="56"/>
      <c r="C3" s="53"/>
      <c r="D3" s="53"/>
      <c r="E3" s="40" t="s">
        <v>166</v>
      </c>
      <c r="F3" s="40"/>
      <c r="G3" s="7"/>
      <c r="H3" s="7"/>
    </row>
    <row r="4" spans="1:10" ht="16.8">
      <c r="A4" s="56"/>
      <c r="B4" s="56"/>
      <c r="C4" s="40"/>
      <c r="D4" s="45"/>
      <c r="E4" s="42"/>
      <c r="F4" s="42"/>
      <c r="G4" s="7"/>
      <c r="H4" s="7"/>
    </row>
    <row r="5" spans="1:10" ht="39.75" customHeight="1">
      <c r="A5" s="44"/>
      <c r="B5" s="59" t="s">
        <v>76</v>
      </c>
      <c r="C5" s="59"/>
      <c r="D5" s="59"/>
      <c r="E5" s="59"/>
      <c r="F5" s="59"/>
      <c r="G5" s="7"/>
      <c r="H5" s="7"/>
    </row>
    <row r="6" spans="1:10" ht="16.8" customHeight="1">
      <c r="A6" s="9"/>
      <c r="B6" s="57" t="s">
        <v>41</v>
      </c>
      <c r="C6" s="57"/>
      <c r="D6" s="57"/>
      <c r="E6" s="7"/>
      <c r="F6" s="7"/>
      <c r="G6" s="7"/>
      <c r="H6" s="7"/>
    </row>
    <row r="7" spans="1:10" ht="13.5" customHeight="1">
      <c r="A7" s="10"/>
      <c r="B7" s="11"/>
      <c r="C7" s="11"/>
      <c r="D7" s="11"/>
      <c r="E7" s="7"/>
      <c r="F7" s="7"/>
      <c r="G7" s="7"/>
      <c r="H7" s="7"/>
    </row>
    <row r="8" spans="1:10" ht="16.8">
      <c r="A8" s="12"/>
      <c r="B8" s="13"/>
      <c r="C8" s="12"/>
      <c r="D8" s="14"/>
      <c r="E8" s="7"/>
      <c r="F8" s="14" t="s">
        <v>28</v>
      </c>
      <c r="G8" s="7"/>
      <c r="H8" s="14"/>
    </row>
    <row r="9" spans="1:10" ht="14.25" customHeight="1">
      <c r="A9" s="47" t="s">
        <v>0</v>
      </c>
      <c r="B9" s="50" t="s">
        <v>1</v>
      </c>
      <c r="C9" s="50" t="s">
        <v>2</v>
      </c>
      <c r="D9" s="47" t="s">
        <v>123</v>
      </c>
      <c r="E9" s="47" t="s">
        <v>124</v>
      </c>
      <c r="F9" s="47" t="s">
        <v>125</v>
      </c>
      <c r="G9" s="7"/>
      <c r="H9" s="55"/>
    </row>
    <row r="10" spans="1:10" ht="15" customHeight="1">
      <c r="A10" s="48"/>
      <c r="B10" s="51"/>
      <c r="C10" s="51"/>
      <c r="D10" s="48"/>
      <c r="E10" s="48"/>
      <c r="F10" s="48"/>
      <c r="G10" s="7"/>
      <c r="H10" s="55"/>
    </row>
    <row r="11" spans="1:10" ht="16.8">
      <c r="A11" s="48"/>
      <c r="B11" s="51"/>
      <c r="C11" s="51"/>
      <c r="D11" s="48"/>
      <c r="E11" s="48"/>
      <c r="F11" s="48"/>
      <c r="G11" s="15"/>
      <c r="H11" s="55"/>
    </row>
    <row r="12" spans="1:10" ht="23.25" customHeight="1">
      <c r="A12" s="49"/>
      <c r="B12" s="52"/>
      <c r="C12" s="52"/>
      <c r="D12" s="49"/>
      <c r="E12" s="49"/>
      <c r="F12" s="49"/>
      <c r="G12" s="7"/>
      <c r="H12" s="55"/>
    </row>
    <row r="13" spans="1:10" ht="23.25" customHeight="1">
      <c r="A13" s="16">
        <v>1</v>
      </c>
      <c r="B13" s="17" t="s">
        <v>51</v>
      </c>
      <c r="C13" s="17" t="s">
        <v>52</v>
      </c>
      <c r="D13" s="18">
        <v>90123.75</v>
      </c>
      <c r="E13" s="18">
        <v>3358.6</v>
      </c>
      <c r="F13" s="18">
        <f>D13+E13</f>
        <v>93482.35</v>
      </c>
      <c r="G13" s="7"/>
      <c r="H13" s="19"/>
      <c r="J13" s="6"/>
    </row>
    <row r="14" spans="1:10" ht="51.6" customHeight="1">
      <c r="A14" s="16">
        <f>A13+1</f>
        <v>2</v>
      </c>
      <c r="B14" s="20" t="s">
        <v>77</v>
      </c>
      <c r="C14" s="17" t="s">
        <v>66</v>
      </c>
      <c r="D14" s="18">
        <v>132920</v>
      </c>
      <c r="E14" s="18"/>
      <c r="F14" s="18">
        <f t="shared" ref="F14:F38" si="0">D14+E14</f>
        <v>132920</v>
      </c>
      <c r="G14" s="7"/>
      <c r="H14" s="19"/>
      <c r="J14" s="6"/>
    </row>
    <row r="15" spans="1:10" ht="49.2" customHeight="1">
      <c r="A15" s="16">
        <f t="shared" ref="A15:A25" si="1">A14+1</f>
        <v>3</v>
      </c>
      <c r="B15" s="21" t="s">
        <v>67</v>
      </c>
      <c r="C15" s="22" t="s">
        <v>68</v>
      </c>
      <c r="D15" s="18">
        <v>4553.93</v>
      </c>
      <c r="E15" s="18"/>
      <c r="F15" s="18">
        <f t="shared" si="0"/>
        <v>4553.93</v>
      </c>
      <c r="G15" s="7"/>
      <c r="H15" s="19"/>
      <c r="J15" s="6"/>
    </row>
    <row r="16" spans="1:10" ht="32.4" customHeight="1">
      <c r="A16" s="16">
        <f t="shared" si="1"/>
        <v>4</v>
      </c>
      <c r="B16" s="21" t="s">
        <v>79</v>
      </c>
      <c r="C16" s="22" t="s">
        <v>80</v>
      </c>
      <c r="D16" s="18">
        <v>678</v>
      </c>
      <c r="E16" s="18"/>
      <c r="F16" s="18">
        <f t="shared" si="0"/>
        <v>678</v>
      </c>
      <c r="G16" s="7"/>
      <c r="H16" s="19"/>
      <c r="J16" s="6"/>
    </row>
    <row r="17" spans="1:10" ht="34.799999999999997" customHeight="1">
      <c r="A17" s="16">
        <f t="shared" si="1"/>
        <v>5</v>
      </c>
      <c r="B17" s="23" t="s">
        <v>56</v>
      </c>
      <c r="C17" s="22" t="s">
        <v>57</v>
      </c>
      <c r="D17" s="18">
        <v>4441.8100000000004</v>
      </c>
      <c r="E17" s="18"/>
      <c r="F17" s="18">
        <f t="shared" si="0"/>
        <v>4441.8100000000004</v>
      </c>
      <c r="G17" s="7"/>
      <c r="H17" s="19"/>
      <c r="J17" s="6"/>
    </row>
    <row r="18" spans="1:10" ht="21.6" customHeight="1">
      <c r="A18" s="16">
        <f t="shared" si="1"/>
        <v>6</v>
      </c>
      <c r="B18" s="23" t="s">
        <v>81</v>
      </c>
      <c r="C18" s="22" t="s">
        <v>82</v>
      </c>
      <c r="D18" s="18">
        <v>78223.11</v>
      </c>
      <c r="E18" s="18"/>
      <c r="F18" s="18">
        <f t="shared" si="0"/>
        <v>78223.11</v>
      </c>
      <c r="G18" s="7"/>
      <c r="H18" s="19"/>
      <c r="J18" s="6"/>
    </row>
    <row r="19" spans="1:10" ht="19.2" customHeight="1">
      <c r="A19" s="16">
        <f t="shared" si="1"/>
        <v>7</v>
      </c>
      <c r="B19" s="23" t="s">
        <v>83</v>
      </c>
      <c r="C19" s="22" t="s">
        <v>84</v>
      </c>
      <c r="D19" s="18">
        <v>9382.44</v>
      </c>
      <c r="E19" s="18"/>
      <c r="F19" s="18">
        <f t="shared" si="0"/>
        <v>9382.44</v>
      </c>
      <c r="G19" s="7"/>
      <c r="H19" s="19"/>
      <c r="J19" s="6"/>
    </row>
    <row r="20" spans="1:10" ht="19.2" customHeight="1">
      <c r="A20" s="16">
        <f t="shared" si="1"/>
        <v>8</v>
      </c>
      <c r="B20" s="23" t="s">
        <v>133</v>
      </c>
      <c r="C20" s="22" t="s">
        <v>134</v>
      </c>
      <c r="D20" s="18">
        <v>1707.09</v>
      </c>
      <c r="E20" s="18"/>
      <c r="F20" s="18">
        <f t="shared" si="0"/>
        <v>1707.09</v>
      </c>
      <c r="G20" s="7"/>
      <c r="H20" s="19"/>
      <c r="J20" s="6"/>
    </row>
    <row r="21" spans="1:10" ht="50.4" customHeight="1">
      <c r="A21" s="16">
        <f t="shared" si="1"/>
        <v>9</v>
      </c>
      <c r="B21" s="23" t="s">
        <v>143</v>
      </c>
      <c r="C21" s="22" t="s">
        <v>144</v>
      </c>
      <c r="D21" s="18">
        <v>26889.439999999999</v>
      </c>
      <c r="E21" s="18"/>
      <c r="F21" s="18">
        <f t="shared" si="0"/>
        <v>26889.439999999999</v>
      </c>
      <c r="G21" s="7"/>
      <c r="H21" s="19"/>
      <c r="J21" s="6"/>
    </row>
    <row r="22" spans="1:10" ht="37.200000000000003" customHeight="1">
      <c r="A22" s="16">
        <f t="shared" si="1"/>
        <v>10</v>
      </c>
      <c r="B22" s="23" t="s">
        <v>135</v>
      </c>
      <c r="C22" s="22" t="s">
        <v>136</v>
      </c>
      <c r="D22" s="18">
        <v>9673.52</v>
      </c>
      <c r="E22" s="18"/>
      <c r="F22" s="18">
        <f t="shared" si="0"/>
        <v>9673.52</v>
      </c>
      <c r="G22" s="7"/>
      <c r="H22" s="19"/>
      <c r="J22" s="6"/>
    </row>
    <row r="23" spans="1:10" ht="20.399999999999999" customHeight="1">
      <c r="A23" s="16">
        <f t="shared" si="1"/>
        <v>11</v>
      </c>
      <c r="B23" s="23" t="s">
        <v>58</v>
      </c>
      <c r="C23" s="23" t="s">
        <v>55</v>
      </c>
      <c r="D23" s="18">
        <v>51727.82</v>
      </c>
      <c r="E23" s="18"/>
      <c r="F23" s="18">
        <f t="shared" si="0"/>
        <v>51727.82</v>
      </c>
      <c r="G23" s="7"/>
      <c r="H23" s="19"/>
      <c r="J23" s="6"/>
    </row>
    <row r="24" spans="1:10" ht="16.8">
      <c r="A24" s="16">
        <f t="shared" si="1"/>
        <v>12</v>
      </c>
      <c r="B24" s="23" t="s">
        <v>59</v>
      </c>
      <c r="C24" s="22" t="s">
        <v>60</v>
      </c>
      <c r="D24" s="18">
        <v>51727.82</v>
      </c>
      <c r="E24" s="18"/>
      <c r="F24" s="18">
        <f t="shared" si="0"/>
        <v>51727.82</v>
      </c>
      <c r="G24" s="7"/>
      <c r="H24" s="19"/>
      <c r="J24" s="6"/>
    </row>
    <row r="25" spans="1:10" ht="16.8">
      <c r="A25" s="16">
        <f t="shared" si="1"/>
        <v>13</v>
      </c>
      <c r="B25" s="22" t="s">
        <v>61</v>
      </c>
      <c r="C25" s="22" t="s">
        <v>62</v>
      </c>
      <c r="D25" s="18">
        <v>0</v>
      </c>
      <c r="E25" s="18"/>
      <c r="F25" s="18">
        <f t="shared" si="0"/>
        <v>0</v>
      </c>
      <c r="G25" s="7"/>
      <c r="H25" s="19"/>
      <c r="J25" s="6"/>
    </row>
    <row r="26" spans="1:10" ht="16.8">
      <c r="A26" s="16">
        <f t="shared" ref="A26:A75" si="2">A25+1</f>
        <v>14</v>
      </c>
      <c r="B26" s="22" t="s">
        <v>63</v>
      </c>
      <c r="C26" s="22" t="s">
        <v>64</v>
      </c>
      <c r="D26" s="18">
        <v>0</v>
      </c>
      <c r="E26" s="18"/>
      <c r="F26" s="18">
        <f t="shared" si="0"/>
        <v>0</v>
      </c>
      <c r="G26" s="7"/>
      <c r="H26" s="19"/>
      <c r="J26" s="6"/>
    </row>
    <row r="27" spans="1:10" ht="17.25" customHeight="1">
      <c r="A27" s="16">
        <f>A26+1</f>
        <v>15</v>
      </c>
      <c r="B27" s="24" t="s">
        <v>3</v>
      </c>
      <c r="C27" s="22"/>
      <c r="D27" s="25">
        <v>410320.91000000003</v>
      </c>
      <c r="E27" s="25">
        <f>E13+E14+E15+E16+E17+E18+E19+E20+E21+E22+E23</f>
        <v>3358.6</v>
      </c>
      <c r="F27" s="25">
        <f t="shared" si="0"/>
        <v>413679.51</v>
      </c>
      <c r="G27" s="7"/>
      <c r="H27" s="26"/>
      <c r="J27" s="6"/>
    </row>
    <row r="28" spans="1:10" ht="15" customHeight="1">
      <c r="A28" s="16">
        <f t="shared" si="2"/>
        <v>16</v>
      </c>
      <c r="B28" s="24" t="s">
        <v>78</v>
      </c>
      <c r="C28" s="22" t="s">
        <v>23</v>
      </c>
      <c r="D28" s="25">
        <v>23651.55</v>
      </c>
      <c r="E28" s="18"/>
      <c r="F28" s="25">
        <f t="shared" si="0"/>
        <v>23651.55</v>
      </c>
      <c r="G28" s="7"/>
      <c r="H28" s="26"/>
      <c r="J28" s="6"/>
    </row>
    <row r="29" spans="1:10" ht="16.8">
      <c r="A29" s="16">
        <f t="shared" si="2"/>
        <v>17</v>
      </c>
      <c r="B29" s="24" t="s">
        <v>30</v>
      </c>
      <c r="C29" s="22"/>
      <c r="D29" s="25">
        <v>433972.46</v>
      </c>
      <c r="E29" s="25">
        <f>E38+E41+E44+E47+E50+E71+E85+E91+E96+E101+E105+E109+E120</f>
        <v>3358.6000000000004</v>
      </c>
      <c r="F29" s="25">
        <f t="shared" si="0"/>
        <v>437331.06</v>
      </c>
      <c r="G29" s="7"/>
      <c r="H29" s="26"/>
      <c r="J29" s="6"/>
    </row>
    <row r="30" spans="1:10" ht="16.8">
      <c r="A30" s="16">
        <f t="shared" si="2"/>
        <v>18</v>
      </c>
      <c r="B30" s="24" t="s">
        <v>7</v>
      </c>
      <c r="C30" s="24">
        <v>51</v>
      </c>
      <c r="D30" s="25">
        <v>6001</v>
      </c>
      <c r="E30" s="18"/>
      <c r="F30" s="25">
        <f t="shared" si="0"/>
        <v>6001</v>
      </c>
      <c r="G30" s="7"/>
      <c r="H30" s="26"/>
      <c r="J30" s="6"/>
    </row>
    <row r="31" spans="1:10" ht="16.8">
      <c r="A31" s="16">
        <f t="shared" si="2"/>
        <v>19</v>
      </c>
      <c r="B31" s="24" t="s">
        <v>112</v>
      </c>
      <c r="C31" s="24">
        <v>55</v>
      </c>
      <c r="D31" s="25">
        <v>1075</v>
      </c>
      <c r="E31" s="18"/>
      <c r="F31" s="25">
        <f t="shared" si="0"/>
        <v>1075</v>
      </c>
      <c r="G31" s="7"/>
      <c r="H31" s="26"/>
      <c r="J31" s="6"/>
    </row>
    <row r="32" spans="1:10" ht="16.8">
      <c r="A32" s="16">
        <f t="shared" si="2"/>
        <v>20</v>
      </c>
      <c r="B32" s="24" t="s">
        <v>142</v>
      </c>
      <c r="C32" s="24">
        <v>56</v>
      </c>
      <c r="D32" s="25">
        <v>11380.61</v>
      </c>
      <c r="E32" s="18"/>
      <c r="F32" s="25">
        <f t="shared" si="0"/>
        <v>11380.61</v>
      </c>
      <c r="G32" s="7"/>
      <c r="H32" s="26"/>
      <c r="J32" s="6"/>
    </row>
    <row r="33" spans="1:10" ht="16.8">
      <c r="A33" s="16">
        <f t="shared" si="2"/>
        <v>21</v>
      </c>
      <c r="B33" s="24" t="s">
        <v>85</v>
      </c>
      <c r="C33" s="24">
        <v>60</v>
      </c>
      <c r="D33" s="25">
        <v>99003.840000000011</v>
      </c>
      <c r="E33" s="18"/>
      <c r="F33" s="25">
        <f t="shared" si="0"/>
        <v>99003.840000000011</v>
      </c>
      <c r="G33" s="7"/>
      <c r="H33" s="26"/>
      <c r="J33" s="6"/>
    </row>
    <row r="34" spans="1:10" ht="16.8">
      <c r="A34" s="16">
        <f t="shared" si="2"/>
        <v>22</v>
      </c>
      <c r="B34" s="24" t="s">
        <v>7</v>
      </c>
      <c r="C34" s="24">
        <v>70</v>
      </c>
      <c r="D34" s="25">
        <v>150542.95000000001</v>
      </c>
      <c r="E34" s="25">
        <f>E87+E89+E40+E93+E97</f>
        <v>3358.6000000000004</v>
      </c>
      <c r="F34" s="25">
        <f t="shared" si="0"/>
        <v>153901.55000000002</v>
      </c>
      <c r="G34" s="7"/>
      <c r="H34" s="26"/>
      <c r="J34" s="6"/>
    </row>
    <row r="35" spans="1:10" ht="16.8">
      <c r="A35" s="16">
        <f t="shared" si="2"/>
        <v>23</v>
      </c>
      <c r="B35" s="24" t="s">
        <v>154</v>
      </c>
      <c r="C35" s="24">
        <v>72</v>
      </c>
      <c r="D35" s="25">
        <v>5</v>
      </c>
      <c r="E35" s="18"/>
      <c r="F35" s="25">
        <f t="shared" si="0"/>
        <v>5</v>
      </c>
      <c r="G35" s="7"/>
      <c r="H35" s="26"/>
      <c r="J35" s="6"/>
    </row>
    <row r="36" spans="1:10" ht="16.8">
      <c r="A36" s="16">
        <f t="shared" si="2"/>
        <v>24</v>
      </c>
      <c r="B36" s="24" t="s">
        <v>34</v>
      </c>
      <c r="C36" s="24">
        <v>58</v>
      </c>
      <c r="D36" s="25">
        <v>170477.27000000002</v>
      </c>
      <c r="E36" s="18"/>
      <c r="F36" s="25">
        <f t="shared" si="0"/>
        <v>170477.27000000002</v>
      </c>
      <c r="G36" s="7"/>
      <c r="H36" s="26"/>
      <c r="J36" s="6"/>
    </row>
    <row r="37" spans="1:10" ht="16.8">
      <c r="A37" s="16">
        <f t="shared" si="2"/>
        <v>25</v>
      </c>
      <c r="B37" s="27" t="s">
        <v>126</v>
      </c>
      <c r="C37" s="28" t="s">
        <v>128</v>
      </c>
      <c r="D37" s="25">
        <v>-4513.2099999999991</v>
      </c>
      <c r="E37" s="18"/>
      <c r="F37" s="25">
        <f t="shared" si="0"/>
        <v>-4513.2099999999991</v>
      </c>
      <c r="G37" s="7"/>
      <c r="H37" s="26"/>
      <c r="J37" s="6"/>
    </row>
    <row r="38" spans="1:10" ht="16.8">
      <c r="A38" s="16">
        <f t="shared" si="2"/>
        <v>26</v>
      </c>
      <c r="B38" s="24" t="s">
        <v>4</v>
      </c>
      <c r="C38" s="24" t="s">
        <v>5</v>
      </c>
      <c r="D38" s="25">
        <v>14752</v>
      </c>
      <c r="E38" s="25">
        <f>E39</f>
        <v>360</v>
      </c>
      <c r="F38" s="25">
        <f t="shared" si="0"/>
        <v>15112</v>
      </c>
      <c r="G38" s="7"/>
      <c r="H38" s="26"/>
      <c r="J38" s="6"/>
    </row>
    <row r="39" spans="1:10" ht="16.8">
      <c r="A39" s="16">
        <f t="shared" si="2"/>
        <v>27</v>
      </c>
      <c r="B39" s="24" t="s">
        <v>6</v>
      </c>
      <c r="C39" s="24" t="s">
        <v>5</v>
      </c>
      <c r="D39" s="25">
        <v>14752</v>
      </c>
      <c r="E39" s="25">
        <f>E40</f>
        <v>360</v>
      </c>
      <c r="F39" s="25">
        <f t="shared" ref="F39:F96" si="3">D39+E39</f>
        <v>15112</v>
      </c>
      <c r="G39" s="7"/>
      <c r="H39" s="26"/>
      <c r="J39" s="6"/>
    </row>
    <row r="40" spans="1:10" ht="16.8">
      <c r="A40" s="16">
        <f t="shared" si="2"/>
        <v>28</v>
      </c>
      <c r="B40" s="22" t="s">
        <v>7</v>
      </c>
      <c r="C40" s="22" t="s">
        <v>8</v>
      </c>
      <c r="D40" s="18">
        <v>14752</v>
      </c>
      <c r="E40" s="18">
        <v>360</v>
      </c>
      <c r="F40" s="18">
        <f t="shared" si="3"/>
        <v>15112</v>
      </c>
      <c r="G40" s="7"/>
      <c r="H40" s="19"/>
      <c r="J40" s="6"/>
    </row>
    <row r="41" spans="1:10" ht="16.8">
      <c r="A41" s="16">
        <f t="shared" si="2"/>
        <v>29</v>
      </c>
      <c r="B41" s="27" t="s">
        <v>145</v>
      </c>
      <c r="C41" s="24" t="s">
        <v>147</v>
      </c>
      <c r="D41" s="25">
        <v>310</v>
      </c>
      <c r="E41" s="18"/>
      <c r="F41" s="25">
        <f t="shared" si="3"/>
        <v>310</v>
      </c>
      <c r="G41" s="7"/>
      <c r="H41" s="26"/>
      <c r="J41" s="6"/>
    </row>
    <row r="42" spans="1:10" ht="16.8">
      <c r="A42" s="16">
        <f t="shared" si="2"/>
        <v>30</v>
      </c>
      <c r="B42" s="27" t="s">
        <v>146</v>
      </c>
      <c r="C42" s="24" t="s">
        <v>147</v>
      </c>
      <c r="D42" s="25">
        <v>310</v>
      </c>
      <c r="E42" s="18"/>
      <c r="F42" s="25">
        <f t="shared" si="3"/>
        <v>310</v>
      </c>
      <c r="G42" s="7"/>
      <c r="H42" s="26"/>
      <c r="J42" s="6"/>
    </row>
    <row r="43" spans="1:10" ht="16.8">
      <c r="A43" s="16">
        <f t="shared" si="2"/>
        <v>31</v>
      </c>
      <c r="B43" s="22" t="s">
        <v>7</v>
      </c>
      <c r="C43" s="22" t="s">
        <v>148</v>
      </c>
      <c r="D43" s="18">
        <v>310</v>
      </c>
      <c r="E43" s="18"/>
      <c r="F43" s="18">
        <f t="shared" si="3"/>
        <v>310</v>
      </c>
      <c r="G43" s="7"/>
      <c r="H43" s="19"/>
      <c r="J43" s="6"/>
    </row>
    <row r="44" spans="1:10" ht="16.8">
      <c r="A44" s="16">
        <f t="shared" si="2"/>
        <v>32</v>
      </c>
      <c r="B44" s="24" t="s">
        <v>113</v>
      </c>
      <c r="C44" s="24" t="s">
        <v>114</v>
      </c>
      <c r="D44" s="25">
        <v>120</v>
      </c>
      <c r="E44" s="18"/>
      <c r="F44" s="25">
        <f t="shared" si="3"/>
        <v>120</v>
      </c>
      <c r="G44" s="7"/>
      <c r="H44" s="26"/>
      <c r="J44" s="6"/>
    </row>
    <row r="45" spans="1:10" ht="16.8">
      <c r="A45" s="16">
        <f t="shared" si="2"/>
        <v>33</v>
      </c>
      <c r="B45" s="24" t="s">
        <v>115</v>
      </c>
      <c r="C45" s="24" t="s">
        <v>114</v>
      </c>
      <c r="D45" s="25">
        <v>120</v>
      </c>
      <c r="E45" s="18"/>
      <c r="F45" s="25">
        <f t="shared" si="3"/>
        <v>120</v>
      </c>
      <c r="G45" s="7"/>
      <c r="H45" s="26"/>
      <c r="J45" s="6"/>
    </row>
    <row r="46" spans="1:10" ht="16.8">
      <c r="A46" s="16">
        <f t="shared" si="2"/>
        <v>34</v>
      </c>
      <c r="B46" s="22" t="s">
        <v>7</v>
      </c>
      <c r="C46" s="22" t="s">
        <v>116</v>
      </c>
      <c r="D46" s="18">
        <v>120</v>
      </c>
      <c r="E46" s="18"/>
      <c r="F46" s="18">
        <f t="shared" si="3"/>
        <v>120</v>
      </c>
      <c r="G46" s="7"/>
      <c r="H46" s="19"/>
      <c r="J46" s="6"/>
    </row>
    <row r="47" spans="1:10" ht="32.4">
      <c r="A47" s="16">
        <f t="shared" si="2"/>
        <v>35</v>
      </c>
      <c r="B47" s="27" t="s">
        <v>155</v>
      </c>
      <c r="C47" s="24" t="s">
        <v>156</v>
      </c>
      <c r="D47" s="25">
        <v>240</v>
      </c>
      <c r="E47" s="18"/>
      <c r="F47" s="25">
        <f t="shared" si="3"/>
        <v>240</v>
      </c>
      <c r="G47" s="7"/>
      <c r="H47" s="26"/>
      <c r="J47" s="6"/>
    </row>
    <row r="48" spans="1:10" ht="16.8">
      <c r="A48" s="16">
        <f t="shared" si="2"/>
        <v>36</v>
      </c>
      <c r="B48" s="24" t="s">
        <v>157</v>
      </c>
      <c r="C48" s="24" t="s">
        <v>158</v>
      </c>
      <c r="D48" s="25">
        <v>240</v>
      </c>
      <c r="E48" s="18"/>
      <c r="F48" s="25">
        <f t="shared" si="3"/>
        <v>240</v>
      </c>
      <c r="G48" s="7"/>
      <c r="H48" s="26"/>
      <c r="J48" s="6"/>
    </row>
    <row r="49" spans="1:10" ht="16.8">
      <c r="A49" s="16">
        <f t="shared" si="2"/>
        <v>37</v>
      </c>
      <c r="B49" s="22" t="s">
        <v>7</v>
      </c>
      <c r="C49" s="22" t="s">
        <v>159</v>
      </c>
      <c r="D49" s="18">
        <v>240</v>
      </c>
      <c r="E49" s="18"/>
      <c r="F49" s="18">
        <f t="shared" si="3"/>
        <v>240</v>
      </c>
      <c r="G49" s="7"/>
      <c r="H49" s="19"/>
      <c r="J49" s="6"/>
    </row>
    <row r="50" spans="1:10" ht="16.8">
      <c r="A50" s="16">
        <f t="shared" si="2"/>
        <v>38</v>
      </c>
      <c r="B50" s="24" t="s">
        <v>9</v>
      </c>
      <c r="C50" s="24" t="s">
        <v>10</v>
      </c>
      <c r="D50" s="25">
        <v>72761.709999999992</v>
      </c>
      <c r="E50" s="18"/>
      <c r="F50" s="25">
        <f t="shared" si="3"/>
        <v>72761.709999999992</v>
      </c>
      <c r="G50" s="7"/>
      <c r="H50" s="26"/>
      <c r="J50" s="6"/>
    </row>
    <row r="51" spans="1:10" ht="32.4">
      <c r="A51" s="16">
        <f t="shared" si="2"/>
        <v>39</v>
      </c>
      <c r="B51" s="29" t="s">
        <v>103</v>
      </c>
      <c r="C51" s="24" t="s">
        <v>10</v>
      </c>
      <c r="D51" s="25">
        <v>155</v>
      </c>
      <c r="E51" s="18"/>
      <c r="F51" s="25">
        <f t="shared" si="3"/>
        <v>155</v>
      </c>
      <c r="G51" s="7"/>
      <c r="H51" s="26"/>
      <c r="J51" s="6"/>
    </row>
    <row r="52" spans="1:10" ht="16.8">
      <c r="A52" s="16">
        <f t="shared" si="2"/>
        <v>40</v>
      </c>
      <c r="B52" s="22" t="s">
        <v>7</v>
      </c>
      <c r="C52" s="22" t="s">
        <v>86</v>
      </c>
      <c r="D52" s="18">
        <v>155</v>
      </c>
      <c r="E52" s="18"/>
      <c r="F52" s="18">
        <f t="shared" si="3"/>
        <v>155</v>
      </c>
      <c r="G52" s="7"/>
      <c r="H52" s="19"/>
      <c r="J52" s="6"/>
    </row>
    <row r="53" spans="1:10" ht="16.8">
      <c r="A53" s="16">
        <f t="shared" si="2"/>
        <v>41</v>
      </c>
      <c r="B53" s="24" t="s">
        <v>104</v>
      </c>
      <c r="C53" s="24" t="s">
        <v>10</v>
      </c>
      <c r="D53" s="25">
        <v>45</v>
      </c>
      <c r="E53" s="18"/>
      <c r="F53" s="25">
        <f t="shared" si="3"/>
        <v>45</v>
      </c>
      <c r="G53" s="7"/>
      <c r="H53" s="26"/>
      <c r="J53" s="6"/>
    </row>
    <row r="54" spans="1:10" ht="16.8">
      <c r="A54" s="16">
        <f t="shared" si="2"/>
        <v>42</v>
      </c>
      <c r="B54" s="22" t="s">
        <v>7</v>
      </c>
      <c r="C54" s="22" t="s">
        <v>86</v>
      </c>
      <c r="D54" s="18">
        <v>45</v>
      </c>
      <c r="E54" s="18"/>
      <c r="F54" s="18">
        <f t="shared" si="3"/>
        <v>45</v>
      </c>
      <c r="G54" s="7"/>
      <c r="H54" s="19"/>
      <c r="J54" s="6"/>
    </row>
    <row r="55" spans="1:10" ht="16.8">
      <c r="A55" s="16">
        <f t="shared" si="2"/>
        <v>43</v>
      </c>
      <c r="B55" s="27" t="s">
        <v>65</v>
      </c>
      <c r="C55" s="24" t="s">
        <v>10</v>
      </c>
      <c r="D55" s="25">
        <v>58.7</v>
      </c>
      <c r="E55" s="18"/>
      <c r="F55" s="25">
        <f t="shared" si="3"/>
        <v>58.7</v>
      </c>
      <c r="G55" s="7"/>
      <c r="H55" s="26"/>
      <c r="J55" s="6"/>
    </row>
    <row r="56" spans="1:10" ht="16.8">
      <c r="A56" s="16">
        <f t="shared" si="2"/>
        <v>44</v>
      </c>
      <c r="B56" s="22" t="s">
        <v>7</v>
      </c>
      <c r="C56" s="22" t="s">
        <v>86</v>
      </c>
      <c r="D56" s="18">
        <v>58.7</v>
      </c>
      <c r="E56" s="18"/>
      <c r="F56" s="18">
        <f t="shared" si="3"/>
        <v>58.7</v>
      </c>
      <c r="G56" s="7"/>
      <c r="H56" s="19"/>
      <c r="J56" s="6"/>
    </row>
    <row r="57" spans="1:10" ht="16.8">
      <c r="A57" s="16">
        <f t="shared" si="2"/>
        <v>45</v>
      </c>
      <c r="B57" s="27" t="s">
        <v>74</v>
      </c>
      <c r="C57" s="24" t="s">
        <v>10</v>
      </c>
      <c r="D57" s="25">
        <v>230</v>
      </c>
      <c r="E57" s="18"/>
      <c r="F57" s="25">
        <f t="shared" si="3"/>
        <v>230</v>
      </c>
      <c r="G57" s="7"/>
      <c r="H57" s="26"/>
      <c r="J57" s="6"/>
    </row>
    <row r="58" spans="1:10" ht="16.8">
      <c r="A58" s="16">
        <f t="shared" si="2"/>
        <v>46</v>
      </c>
      <c r="B58" s="22" t="s">
        <v>7</v>
      </c>
      <c r="C58" s="22" t="s">
        <v>86</v>
      </c>
      <c r="D58" s="18">
        <v>230</v>
      </c>
      <c r="E58" s="18"/>
      <c r="F58" s="18">
        <f t="shared" si="3"/>
        <v>230</v>
      </c>
      <c r="G58" s="7"/>
      <c r="H58" s="19"/>
      <c r="J58" s="6"/>
    </row>
    <row r="59" spans="1:10" ht="16.8">
      <c r="A59" s="16">
        <f t="shared" si="2"/>
        <v>47</v>
      </c>
      <c r="B59" s="24" t="s">
        <v>105</v>
      </c>
      <c r="C59" s="24" t="s">
        <v>10</v>
      </c>
      <c r="D59" s="25">
        <v>67</v>
      </c>
      <c r="E59" s="18"/>
      <c r="F59" s="25">
        <f t="shared" si="3"/>
        <v>67</v>
      </c>
      <c r="G59" s="7"/>
      <c r="H59" s="26"/>
      <c r="J59" s="6"/>
    </row>
    <row r="60" spans="1:10" ht="16.8">
      <c r="A60" s="16">
        <f t="shared" si="2"/>
        <v>48</v>
      </c>
      <c r="B60" s="22" t="s">
        <v>7</v>
      </c>
      <c r="C60" s="22" t="s">
        <v>86</v>
      </c>
      <c r="D60" s="18">
        <v>67</v>
      </c>
      <c r="E60" s="18"/>
      <c r="F60" s="18">
        <f t="shared" si="3"/>
        <v>67</v>
      </c>
      <c r="G60" s="7"/>
      <c r="H60" s="19"/>
      <c r="J60" s="6"/>
    </row>
    <row r="61" spans="1:10" ht="16.8">
      <c r="A61" s="16">
        <f t="shared" si="2"/>
        <v>49</v>
      </c>
      <c r="B61" s="24" t="s">
        <v>106</v>
      </c>
      <c r="C61" s="24" t="s">
        <v>10</v>
      </c>
      <c r="D61" s="25">
        <v>75</v>
      </c>
      <c r="E61" s="18"/>
      <c r="F61" s="25">
        <f t="shared" si="3"/>
        <v>75</v>
      </c>
      <c r="G61" s="7"/>
      <c r="H61" s="26"/>
      <c r="J61" s="6"/>
    </row>
    <row r="62" spans="1:10" ht="16.8">
      <c r="A62" s="16">
        <f t="shared" si="2"/>
        <v>50</v>
      </c>
      <c r="B62" s="22" t="s">
        <v>7</v>
      </c>
      <c r="C62" s="22" t="s">
        <v>86</v>
      </c>
      <c r="D62" s="18">
        <v>75</v>
      </c>
      <c r="E62" s="18"/>
      <c r="F62" s="18">
        <f t="shared" si="3"/>
        <v>75</v>
      </c>
      <c r="G62" s="7"/>
      <c r="H62" s="19"/>
      <c r="J62" s="6"/>
    </row>
    <row r="63" spans="1:10" ht="18.600000000000001" customHeight="1">
      <c r="A63" s="16">
        <f t="shared" si="2"/>
        <v>51</v>
      </c>
      <c r="B63" s="24" t="s">
        <v>110</v>
      </c>
      <c r="C63" s="24" t="s">
        <v>10</v>
      </c>
      <c r="D63" s="25">
        <v>45</v>
      </c>
      <c r="E63" s="18"/>
      <c r="F63" s="25">
        <f t="shared" si="3"/>
        <v>45</v>
      </c>
      <c r="G63" s="7"/>
      <c r="H63" s="26"/>
      <c r="J63" s="6"/>
    </row>
    <row r="64" spans="1:10" ht="18.600000000000001" customHeight="1">
      <c r="A64" s="16">
        <f t="shared" si="2"/>
        <v>52</v>
      </c>
      <c r="B64" s="22" t="s">
        <v>7</v>
      </c>
      <c r="C64" s="22" t="s">
        <v>86</v>
      </c>
      <c r="D64" s="18">
        <v>45</v>
      </c>
      <c r="E64" s="18"/>
      <c r="F64" s="18">
        <f t="shared" si="3"/>
        <v>45</v>
      </c>
      <c r="G64" s="7"/>
      <c r="H64" s="19"/>
      <c r="J64" s="6"/>
    </row>
    <row r="65" spans="1:11" ht="18.600000000000001" customHeight="1">
      <c r="A65" s="16">
        <f t="shared" si="2"/>
        <v>53</v>
      </c>
      <c r="B65" s="24" t="s">
        <v>111</v>
      </c>
      <c r="C65" s="24" t="s">
        <v>10</v>
      </c>
      <c r="D65" s="25">
        <v>8</v>
      </c>
      <c r="E65" s="18"/>
      <c r="F65" s="25">
        <f t="shared" si="3"/>
        <v>8</v>
      </c>
      <c r="G65" s="7"/>
      <c r="H65" s="26"/>
      <c r="J65" s="6"/>
    </row>
    <row r="66" spans="1:11" ht="18.600000000000001" customHeight="1">
      <c r="A66" s="16">
        <f t="shared" si="2"/>
        <v>54</v>
      </c>
      <c r="B66" s="22" t="s">
        <v>7</v>
      </c>
      <c r="C66" s="22" t="s">
        <v>86</v>
      </c>
      <c r="D66" s="18">
        <v>8</v>
      </c>
      <c r="E66" s="18"/>
      <c r="F66" s="18">
        <f t="shared" si="3"/>
        <v>8</v>
      </c>
      <c r="G66" s="7"/>
      <c r="H66" s="19"/>
      <c r="J66" s="6"/>
    </row>
    <row r="67" spans="1:11" ht="34.200000000000003" customHeight="1">
      <c r="A67" s="16">
        <f t="shared" si="2"/>
        <v>55</v>
      </c>
      <c r="B67" s="27" t="s">
        <v>42</v>
      </c>
      <c r="C67" s="24" t="s">
        <v>40</v>
      </c>
      <c r="D67" s="25">
        <v>3164.82</v>
      </c>
      <c r="E67" s="18"/>
      <c r="F67" s="25">
        <f t="shared" si="3"/>
        <v>3164.82</v>
      </c>
      <c r="G67" s="7"/>
      <c r="H67" s="26"/>
      <c r="J67" s="6"/>
    </row>
    <row r="68" spans="1:11" ht="50.4" customHeight="1">
      <c r="A68" s="16">
        <f t="shared" si="2"/>
        <v>56</v>
      </c>
      <c r="B68" s="29" t="s">
        <v>87</v>
      </c>
      <c r="C68" s="24" t="s">
        <v>89</v>
      </c>
      <c r="D68" s="25">
        <v>7471</v>
      </c>
      <c r="E68" s="18"/>
      <c r="F68" s="25">
        <f t="shared" si="3"/>
        <v>7471</v>
      </c>
      <c r="G68" s="30"/>
      <c r="H68" s="26"/>
      <c r="I68" s="60"/>
      <c r="J68" s="6"/>
      <c r="K68" s="5"/>
    </row>
    <row r="69" spans="1:11" ht="34.799999999999997" customHeight="1">
      <c r="A69" s="16">
        <f t="shared" si="2"/>
        <v>57</v>
      </c>
      <c r="B69" s="27" t="s">
        <v>88</v>
      </c>
      <c r="C69" s="24" t="s">
        <v>89</v>
      </c>
      <c r="D69" s="25">
        <v>36442.19</v>
      </c>
      <c r="E69" s="18"/>
      <c r="F69" s="25">
        <f t="shared" si="3"/>
        <v>36442.19</v>
      </c>
      <c r="G69" s="7"/>
      <c r="H69" s="26"/>
      <c r="J69" s="6"/>
    </row>
    <row r="70" spans="1:11" ht="34.799999999999997" customHeight="1">
      <c r="A70" s="16">
        <f t="shared" si="2"/>
        <v>58</v>
      </c>
      <c r="B70" s="27" t="s">
        <v>160</v>
      </c>
      <c r="C70" s="24" t="s">
        <v>86</v>
      </c>
      <c r="D70" s="25">
        <v>25000</v>
      </c>
      <c r="E70" s="18"/>
      <c r="F70" s="25">
        <f t="shared" si="3"/>
        <v>25000</v>
      </c>
      <c r="G70" s="7"/>
      <c r="H70" s="26"/>
      <c r="J70" s="6"/>
    </row>
    <row r="71" spans="1:11" ht="16.8">
      <c r="A71" s="16">
        <f t="shared" si="2"/>
        <v>59</v>
      </c>
      <c r="B71" s="24" t="s">
        <v>22</v>
      </c>
      <c r="C71" s="24" t="s">
        <v>11</v>
      </c>
      <c r="D71" s="25">
        <v>86199.83</v>
      </c>
      <c r="E71" s="18"/>
      <c r="F71" s="25">
        <f t="shared" si="3"/>
        <v>86199.83</v>
      </c>
      <c r="G71" s="7"/>
      <c r="H71" s="26"/>
      <c r="J71" s="6"/>
    </row>
    <row r="72" spans="1:11" ht="19.8" customHeight="1">
      <c r="A72" s="16">
        <f t="shared" si="2"/>
        <v>60</v>
      </c>
      <c r="B72" s="22" t="s">
        <v>21</v>
      </c>
      <c r="C72" s="22" t="s">
        <v>29</v>
      </c>
      <c r="D72" s="18">
        <v>6001</v>
      </c>
      <c r="E72" s="18"/>
      <c r="F72" s="18">
        <f t="shared" si="3"/>
        <v>6001</v>
      </c>
      <c r="G72" s="7"/>
      <c r="H72" s="19"/>
      <c r="J72" s="6"/>
    </row>
    <row r="73" spans="1:11" ht="51" customHeight="1">
      <c r="A73" s="16">
        <f t="shared" si="2"/>
        <v>61</v>
      </c>
      <c r="B73" s="27" t="s">
        <v>137</v>
      </c>
      <c r="C73" s="24" t="s">
        <v>138</v>
      </c>
      <c r="D73" s="25">
        <v>3920</v>
      </c>
      <c r="E73" s="18"/>
      <c r="F73" s="25">
        <f t="shared" si="3"/>
        <v>3920</v>
      </c>
      <c r="G73" s="7"/>
      <c r="H73" s="26"/>
      <c r="J73" s="6"/>
    </row>
    <row r="74" spans="1:11" ht="51.6" customHeight="1">
      <c r="A74" s="16">
        <f t="shared" si="2"/>
        <v>62</v>
      </c>
      <c r="B74" s="27" t="s">
        <v>139</v>
      </c>
      <c r="C74" s="24" t="s">
        <v>138</v>
      </c>
      <c r="D74" s="25">
        <v>4900</v>
      </c>
      <c r="E74" s="18"/>
      <c r="F74" s="25">
        <f t="shared" si="3"/>
        <v>4900</v>
      </c>
      <c r="G74" s="7"/>
      <c r="H74" s="26"/>
      <c r="J74" s="6"/>
    </row>
    <row r="75" spans="1:11" ht="51" customHeight="1">
      <c r="A75" s="16">
        <f t="shared" si="2"/>
        <v>63</v>
      </c>
      <c r="B75" s="27" t="s">
        <v>54</v>
      </c>
      <c r="C75" s="24" t="s">
        <v>53</v>
      </c>
      <c r="D75" s="25">
        <v>9628.7999999999993</v>
      </c>
      <c r="E75" s="18"/>
      <c r="F75" s="25">
        <f t="shared" si="3"/>
        <v>9628.7999999999993</v>
      </c>
      <c r="G75" s="7"/>
      <c r="H75" s="26"/>
      <c r="J75" s="6"/>
    </row>
    <row r="76" spans="1:11" ht="36" customHeight="1">
      <c r="A76" s="16">
        <f t="shared" ref="A76" si="4">A75+1</f>
        <v>64</v>
      </c>
      <c r="B76" s="27" t="s">
        <v>75</v>
      </c>
      <c r="C76" s="24" t="s">
        <v>53</v>
      </c>
      <c r="D76" s="25">
        <v>1047.3</v>
      </c>
      <c r="E76" s="18"/>
      <c r="F76" s="25">
        <f t="shared" si="3"/>
        <v>1047.3</v>
      </c>
      <c r="G76" s="7"/>
      <c r="H76" s="26"/>
      <c r="J76" s="6"/>
    </row>
    <row r="77" spans="1:11" s="5" customFormat="1" ht="50.4" customHeight="1">
      <c r="A77" s="31">
        <f t="shared" ref="A77:A113" si="5">A76+1</f>
        <v>65</v>
      </c>
      <c r="B77" s="61" t="s">
        <v>71</v>
      </c>
      <c r="C77" s="34" t="s">
        <v>53</v>
      </c>
      <c r="D77" s="25">
        <v>394</v>
      </c>
      <c r="E77" s="18"/>
      <c r="F77" s="25">
        <f t="shared" si="3"/>
        <v>394</v>
      </c>
      <c r="G77" s="32"/>
      <c r="H77" s="26"/>
      <c r="J77" s="6"/>
    </row>
    <row r="78" spans="1:11" ht="31.95" customHeight="1">
      <c r="A78" s="16">
        <f t="shared" si="5"/>
        <v>66</v>
      </c>
      <c r="B78" s="27" t="s">
        <v>72</v>
      </c>
      <c r="C78" s="24" t="s">
        <v>53</v>
      </c>
      <c r="D78" s="25">
        <v>100</v>
      </c>
      <c r="E78" s="18"/>
      <c r="F78" s="25">
        <f t="shared" si="3"/>
        <v>100</v>
      </c>
      <c r="G78" s="7"/>
      <c r="H78" s="26"/>
      <c r="J78" s="6"/>
    </row>
    <row r="79" spans="1:11" ht="31.95" customHeight="1">
      <c r="A79" s="16">
        <f t="shared" si="5"/>
        <v>67</v>
      </c>
      <c r="B79" s="27" t="s">
        <v>92</v>
      </c>
      <c r="C79" s="24" t="s">
        <v>90</v>
      </c>
      <c r="D79" s="25">
        <v>3907</v>
      </c>
      <c r="E79" s="18"/>
      <c r="F79" s="25">
        <f t="shared" si="3"/>
        <v>3907</v>
      </c>
      <c r="G79" s="7"/>
      <c r="H79" s="26"/>
      <c r="J79" s="6"/>
    </row>
    <row r="80" spans="1:11" ht="52.2" customHeight="1">
      <c r="A80" s="16">
        <f t="shared" si="5"/>
        <v>68</v>
      </c>
      <c r="B80" s="27" t="s">
        <v>91</v>
      </c>
      <c r="C80" s="24" t="s">
        <v>90</v>
      </c>
      <c r="D80" s="25">
        <v>4203.0600000000004</v>
      </c>
      <c r="E80" s="18"/>
      <c r="F80" s="25">
        <f t="shared" si="3"/>
        <v>4203.0600000000004</v>
      </c>
      <c r="G80" s="7"/>
      <c r="H80" s="26"/>
      <c r="J80" s="6"/>
    </row>
    <row r="81" spans="1:10" ht="47.4" customHeight="1">
      <c r="A81" s="16">
        <f t="shared" si="5"/>
        <v>69</v>
      </c>
      <c r="B81" s="27" t="s">
        <v>101</v>
      </c>
      <c r="C81" s="24" t="s">
        <v>90</v>
      </c>
      <c r="D81" s="25">
        <v>3632</v>
      </c>
      <c r="E81" s="18"/>
      <c r="F81" s="25">
        <f t="shared" si="3"/>
        <v>3632</v>
      </c>
      <c r="G81" s="7"/>
      <c r="H81" s="26"/>
      <c r="J81" s="6"/>
    </row>
    <row r="82" spans="1:10" ht="36" customHeight="1">
      <c r="A82" s="16">
        <f t="shared" si="5"/>
        <v>70</v>
      </c>
      <c r="B82" s="27" t="s">
        <v>93</v>
      </c>
      <c r="C82" s="24" t="s">
        <v>90</v>
      </c>
      <c r="D82" s="25">
        <v>39658.07</v>
      </c>
      <c r="E82" s="18"/>
      <c r="F82" s="25">
        <f t="shared" si="3"/>
        <v>39658.07</v>
      </c>
      <c r="G82" s="7"/>
      <c r="H82" s="26"/>
      <c r="J82" s="6"/>
    </row>
    <row r="83" spans="1:10" ht="19.2" customHeight="1">
      <c r="A83" s="16">
        <f t="shared" si="5"/>
        <v>71</v>
      </c>
      <c r="B83" s="27" t="s">
        <v>122</v>
      </c>
      <c r="C83" s="24" t="s">
        <v>117</v>
      </c>
      <c r="D83" s="25">
        <v>13097.46</v>
      </c>
      <c r="E83" s="18"/>
      <c r="F83" s="25">
        <f t="shared" si="3"/>
        <v>13097.46</v>
      </c>
      <c r="G83" s="7"/>
      <c r="H83" s="26"/>
      <c r="J83" s="6"/>
    </row>
    <row r="84" spans="1:10" ht="18.600000000000001" customHeight="1">
      <c r="A84" s="16">
        <f t="shared" si="5"/>
        <v>72</v>
      </c>
      <c r="B84" s="27" t="s">
        <v>126</v>
      </c>
      <c r="C84" s="24" t="s">
        <v>127</v>
      </c>
      <c r="D84" s="25">
        <v>-4288.8599999999997</v>
      </c>
      <c r="E84" s="18"/>
      <c r="F84" s="25">
        <f t="shared" si="3"/>
        <v>-4288.8599999999997</v>
      </c>
      <c r="G84" s="7"/>
      <c r="H84" s="26"/>
      <c r="J84" s="6"/>
    </row>
    <row r="85" spans="1:10" ht="16.8">
      <c r="A85" s="16">
        <f t="shared" si="5"/>
        <v>73</v>
      </c>
      <c r="B85" s="24" t="s">
        <v>27</v>
      </c>
      <c r="C85" s="33" t="s">
        <v>12</v>
      </c>
      <c r="D85" s="25">
        <v>4700</v>
      </c>
      <c r="E85" s="25">
        <f>E86+E88+E90</f>
        <v>3358.6</v>
      </c>
      <c r="F85" s="25">
        <f t="shared" si="3"/>
        <v>8058.6</v>
      </c>
      <c r="G85" s="7"/>
      <c r="H85" s="26"/>
      <c r="J85" s="6"/>
    </row>
    <row r="86" spans="1:10" ht="16.8">
      <c r="A86" s="16">
        <f t="shared" si="5"/>
        <v>74</v>
      </c>
      <c r="B86" s="24" t="s">
        <v>161</v>
      </c>
      <c r="C86" s="33" t="s">
        <v>12</v>
      </c>
      <c r="D86" s="25">
        <f>D87</f>
        <v>0</v>
      </c>
      <c r="E86" s="25">
        <f>E87</f>
        <v>3208.6</v>
      </c>
      <c r="F86" s="25">
        <f t="shared" si="3"/>
        <v>3208.6</v>
      </c>
      <c r="G86" s="7"/>
      <c r="H86" s="26"/>
      <c r="J86" s="6"/>
    </row>
    <row r="87" spans="1:10" ht="16.8">
      <c r="A87" s="16">
        <f t="shared" si="5"/>
        <v>75</v>
      </c>
      <c r="B87" s="22" t="s">
        <v>7</v>
      </c>
      <c r="C87" s="33" t="s">
        <v>163</v>
      </c>
      <c r="D87" s="25">
        <v>0</v>
      </c>
      <c r="E87" s="18">
        <v>3208.6</v>
      </c>
      <c r="F87" s="18">
        <f t="shared" si="3"/>
        <v>3208.6</v>
      </c>
      <c r="G87" s="7"/>
      <c r="H87" s="26"/>
      <c r="J87" s="6"/>
    </row>
    <row r="88" spans="1:10" ht="16.8">
      <c r="A88" s="16">
        <f t="shared" si="5"/>
        <v>76</v>
      </c>
      <c r="B88" s="24" t="s">
        <v>162</v>
      </c>
      <c r="C88" s="24" t="s">
        <v>12</v>
      </c>
      <c r="D88" s="25">
        <f>D89</f>
        <v>0</v>
      </c>
      <c r="E88" s="25">
        <f>E89</f>
        <v>150</v>
      </c>
      <c r="F88" s="25">
        <f t="shared" si="3"/>
        <v>150</v>
      </c>
      <c r="G88" s="7"/>
      <c r="H88" s="26"/>
      <c r="J88" s="6"/>
    </row>
    <row r="89" spans="1:10" ht="16.8">
      <c r="A89" s="16">
        <f t="shared" si="5"/>
        <v>77</v>
      </c>
      <c r="B89" s="22" t="s">
        <v>7</v>
      </c>
      <c r="C89" s="33" t="s">
        <v>163</v>
      </c>
      <c r="D89" s="25">
        <v>0</v>
      </c>
      <c r="E89" s="18">
        <v>150</v>
      </c>
      <c r="F89" s="18">
        <f t="shared" si="3"/>
        <v>150</v>
      </c>
      <c r="G89" s="7"/>
      <c r="H89" s="26"/>
      <c r="J89" s="6"/>
    </row>
    <row r="90" spans="1:10" ht="47.25" customHeight="1">
      <c r="A90" s="16">
        <f t="shared" si="5"/>
        <v>78</v>
      </c>
      <c r="B90" s="27" t="s">
        <v>43</v>
      </c>
      <c r="C90" s="24" t="s">
        <v>35</v>
      </c>
      <c r="D90" s="25">
        <v>4700</v>
      </c>
      <c r="E90" s="18"/>
      <c r="F90" s="25">
        <f t="shared" si="3"/>
        <v>4700</v>
      </c>
      <c r="G90" s="7"/>
      <c r="H90" s="26"/>
      <c r="J90" s="6"/>
    </row>
    <row r="91" spans="1:10" ht="16.8">
      <c r="A91" s="16">
        <f t="shared" si="5"/>
        <v>79</v>
      </c>
      <c r="B91" s="24" t="s">
        <v>20</v>
      </c>
      <c r="C91" s="24" t="s">
        <v>13</v>
      </c>
      <c r="D91" s="25">
        <v>16387.760000000002</v>
      </c>
      <c r="E91" s="25">
        <f>E92</f>
        <v>1000</v>
      </c>
      <c r="F91" s="25">
        <f t="shared" si="3"/>
        <v>17387.760000000002</v>
      </c>
      <c r="G91" s="7"/>
      <c r="H91" s="26"/>
      <c r="J91" s="6"/>
    </row>
    <row r="92" spans="1:10" ht="16.8">
      <c r="A92" s="16">
        <f t="shared" si="5"/>
        <v>80</v>
      </c>
      <c r="B92" s="24" t="s">
        <v>14</v>
      </c>
      <c r="C92" s="24" t="s">
        <v>15</v>
      </c>
      <c r="D92" s="25">
        <v>16387.760000000002</v>
      </c>
      <c r="E92" s="25">
        <f>E93+E94+E95</f>
        <v>1000</v>
      </c>
      <c r="F92" s="25">
        <f t="shared" si="3"/>
        <v>17387.760000000002</v>
      </c>
      <c r="G92" s="7"/>
      <c r="H92" s="26"/>
      <c r="J92" s="6"/>
    </row>
    <row r="93" spans="1:10" ht="16.8">
      <c r="A93" s="16">
        <f t="shared" si="5"/>
        <v>81</v>
      </c>
      <c r="B93" s="22" t="s">
        <v>7</v>
      </c>
      <c r="C93" s="22" t="s">
        <v>19</v>
      </c>
      <c r="D93" s="18">
        <v>14707.24</v>
      </c>
      <c r="E93" s="18">
        <v>1000</v>
      </c>
      <c r="F93" s="18">
        <f t="shared" si="3"/>
        <v>15707.24</v>
      </c>
      <c r="G93" s="7"/>
      <c r="H93" s="19"/>
      <c r="J93" s="6"/>
    </row>
    <row r="94" spans="1:10" ht="32.4">
      <c r="A94" s="16">
        <f t="shared" si="5"/>
        <v>82</v>
      </c>
      <c r="B94" s="27" t="s">
        <v>95</v>
      </c>
      <c r="C94" s="24" t="s">
        <v>94</v>
      </c>
      <c r="D94" s="25">
        <v>1279.52</v>
      </c>
      <c r="E94" s="18"/>
      <c r="F94" s="25">
        <f t="shared" si="3"/>
        <v>1279.52</v>
      </c>
      <c r="G94" s="7"/>
      <c r="H94" s="26"/>
      <c r="J94" s="6"/>
    </row>
    <row r="95" spans="1:10" ht="32.4">
      <c r="A95" s="16">
        <f t="shared" si="5"/>
        <v>83</v>
      </c>
      <c r="B95" s="27" t="s">
        <v>96</v>
      </c>
      <c r="C95" s="24" t="s">
        <v>94</v>
      </c>
      <c r="D95" s="25">
        <v>401</v>
      </c>
      <c r="E95" s="18"/>
      <c r="F95" s="25">
        <f t="shared" si="3"/>
        <v>401</v>
      </c>
      <c r="G95" s="7"/>
      <c r="H95" s="26"/>
      <c r="J95" s="6"/>
    </row>
    <row r="96" spans="1:10" ht="16.8">
      <c r="A96" s="16">
        <f t="shared" si="5"/>
        <v>84</v>
      </c>
      <c r="B96" s="24" t="s">
        <v>26</v>
      </c>
      <c r="C96" s="24" t="s">
        <v>16</v>
      </c>
      <c r="D96" s="25">
        <v>20086.46</v>
      </c>
      <c r="E96" s="25">
        <f>E97+E98+E99+E100</f>
        <v>-1360</v>
      </c>
      <c r="F96" s="25">
        <f t="shared" si="3"/>
        <v>18726.46</v>
      </c>
      <c r="G96" s="7"/>
      <c r="H96" s="26"/>
      <c r="J96" s="6"/>
    </row>
    <row r="97" spans="1:10" ht="16.8">
      <c r="A97" s="16">
        <f t="shared" si="5"/>
        <v>85</v>
      </c>
      <c r="B97" s="24" t="s">
        <v>31</v>
      </c>
      <c r="C97" s="24" t="s">
        <v>102</v>
      </c>
      <c r="D97" s="25">
        <v>12505</v>
      </c>
      <c r="E97" s="25">
        <v>-1360</v>
      </c>
      <c r="F97" s="25">
        <f t="shared" ref="F97:F122" si="6">D97+E97</f>
        <v>11145</v>
      </c>
      <c r="G97" s="7"/>
      <c r="H97" s="26"/>
      <c r="J97" s="6"/>
    </row>
    <row r="98" spans="1:10" ht="32.4">
      <c r="A98" s="16">
        <f t="shared" si="5"/>
        <v>86</v>
      </c>
      <c r="B98" s="27" t="s">
        <v>165</v>
      </c>
      <c r="C98" s="24" t="s">
        <v>73</v>
      </c>
      <c r="D98" s="25">
        <v>7034.46</v>
      </c>
      <c r="E98" s="18"/>
      <c r="F98" s="25">
        <f t="shared" si="6"/>
        <v>7034.46</v>
      </c>
      <c r="G98" s="7"/>
      <c r="H98" s="26"/>
      <c r="J98" s="6"/>
    </row>
    <row r="99" spans="1:10" ht="32.4">
      <c r="A99" s="16">
        <f t="shared" si="5"/>
        <v>87</v>
      </c>
      <c r="B99" s="27" t="s">
        <v>149</v>
      </c>
      <c r="C99" s="24" t="s">
        <v>73</v>
      </c>
      <c r="D99" s="25">
        <v>172</v>
      </c>
      <c r="E99" s="18"/>
      <c r="F99" s="25">
        <f t="shared" si="6"/>
        <v>172</v>
      </c>
      <c r="G99" s="7"/>
      <c r="H99" s="26"/>
      <c r="J99" s="6"/>
    </row>
    <row r="100" spans="1:10" ht="16.8">
      <c r="A100" s="16">
        <f t="shared" si="5"/>
        <v>88</v>
      </c>
      <c r="B100" s="24" t="s">
        <v>107</v>
      </c>
      <c r="C100" s="24" t="s">
        <v>108</v>
      </c>
      <c r="D100" s="25">
        <v>375</v>
      </c>
      <c r="E100" s="18"/>
      <c r="F100" s="25">
        <f t="shared" si="6"/>
        <v>375</v>
      </c>
      <c r="G100" s="7"/>
      <c r="H100" s="26"/>
      <c r="J100" s="6"/>
    </row>
    <row r="101" spans="1:10" ht="16.8">
      <c r="A101" s="16">
        <f t="shared" si="5"/>
        <v>89</v>
      </c>
      <c r="B101" s="24" t="s">
        <v>24</v>
      </c>
      <c r="C101" s="24" t="s">
        <v>25</v>
      </c>
      <c r="D101" s="25">
        <v>59568.11</v>
      </c>
      <c r="E101" s="18"/>
      <c r="F101" s="25">
        <f t="shared" si="6"/>
        <v>59568.11</v>
      </c>
      <c r="G101" s="7"/>
      <c r="H101" s="26"/>
      <c r="J101" s="6"/>
    </row>
    <row r="102" spans="1:10" ht="17.399999999999999" customHeight="1">
      <c r="A102" s="16">
        <f t="shared" si="5"/>
        <v>90</v>
      </c>
      <c r="B102" s="27" t="s">
        <v>97</v>
      </c>
      <c r="C102" s="24" t="s">
        <v>98</v>
      </c>
      <c r="D102" s="25">
        <v>55518.11</v>
      </c>
      <c r="E102" s="18"/>
      <c r="F102" s="25">
        <f t="shared" si="6"/>
        <v>55518.11</v>
      </c>
      <c r="G102" s="7"/>
      <c r="H102" s="26"/>
      <c r="J102" s="6"/>
    </row>
    <row r="103" spans="1:10" ht="17.399999999999999" customHeight="1">
      <c r="A103" s="16">
        <f t="shared" si="5"/>
        <v>91</v>
      </c>
      <c r="B103" s="27" t="s">
        <v>118</v>
      </c>
      <c r="C103" s="24" t="s">
        <v>98</v>
      </c>
      <c r="D103" s="25">
        <v>3350</v>
      </c>
      <c r="E103" s="18"/>
      <c r="F103" s="25">
        <f t="shared" si="6"/>
        <v>3350</v>
      </c>
      <c r="G103" s="7"/>
      <c r="H103" s="26"/>
      <c r="J103" s="6"/>
    </row>
    <row r="104" spans="1:10" ht="20.399999999999999" customHeight="1">
      <c r="A104" s="16">
        <f t="shared" si="5"/>
        <v>92</v>
      </c>
      <c r="B104" s="24" t="s">
        <v>107</v>
      </c>
      <c r="C104" s="24" t="s">
        <v>109</v>
      </c>
      <c r="D104" s="25">
        <v>700</v>
      </c>
      <c r="E104" s="18"/>
      <c r="F104" s="25">
        <f t="shared" si="6"/>
        <v>700</v>
      </c>
      <c r="G104" s="7"/>
      <c r="H104" s="26"/>
      <c r="J104" s="6"/>
    </row>
    <row r="105" spans="1:10" ht="20.399999999999999" customHeight="1">
      <c r="A105" s="16">
        <f t="shared" si="5"/>
        <v>93</v>
      </c>
      <c r="B105" s="27" t="s">
        <v>129</v>
      </c>
      <c r="C105" s="24" t="s">
        <v>130</v>
      </c>
      <c r="D105" s="25">
        <v>1810.04</v>
      </c>
      <c r="E105" s="18"/>
      <c r="F105" s="25">
        <f t="shared" si="6"/>
        <v>1810.04</v>
      </c>
      <c r="G105" s="7"/>
      <c r="H105" s="26"/>
      <c r="J105" s="6"/>
    </row>
    <row r="106" spans="1:10" ht="30.6" customHeight="1">
      <c r="A106" s="16">
        <f t="shared" si="5"/>
        <v>94</v>
      </c>
      <c r="B106" s="27" t="s">
        <v>150</v>
      </c>
      <c r="C106" s="34" t="s">
        <v>151</v>
      </c>
      <c r="D106" s="25">
        <v>1889.44</v>
      </c>
      <c r="E106" s="18"/>
      <c r="F106" s="25">
        <f t="shared" si="6"/>
        <v>1889.44</v>
      </c>
      <c r="G106" s="7"/>
      <c r="H106" s="26"/>
      <c r="J106" s="6"/>
    </row>
    <row r="107" spans="1:10" ht="20.399999999999999" customHeight="1">
      <c r="A107" s="16">
        <f t="shared" si="5"/>
        <v>95</v>
      </c>
      <c r="B107" s="27" t="s">
        <v>152</v>
      </c>
      <c r="C107" s="34" t="s">
        <v>153</v>
      </c>
      <c r="D107" s="25">
        <v>5</v>
      </c>
      <c r="E107" s="18"/>
      <c r="F107" s="25">
        <f t="shared" si="6"/>
        <v>5</v>
      </c>
      <c r="G107" s="7"/>
      <c r="H107" s="26"/>
      <c r="J107" s="6"/>
    </row>
    <row r="108" spans="1:10" ht="20.399999999999999" customHeight="1">
      <c r="A108" s="16">
        <f t="shared" si="5"/>
        <v>96</v>
      </c>
      <c r="B108" s="35" t="s">
        <v>126</v>
      </c>
      <c r="C108" s="24" t="s">
        <v>132</v>
      </c>
      <c r="D108" s="25">
        <v>-84.4</v>
      </c>
      <c r="E108" s="18"/>
      <c r="F108" s="25">
        <f t="shared" si="6"/>
        <v>-84.4</v>
      </c>
      <c r="G108" s="7"/>
      <c r="H108" s="26"/>
      <c r="J108" s="6"/>
    </row>
    <row r="109" spans="1:10" ht="19.2" customHeight="1">
      <c r="A109" s="16">
        <f t="shared" si="5"/>
        <v>97</v>
      </c>
      <c r="B109" s="24" t="s">
        <v>17</v>
      </c>
      <c r="C109" s="24" t="s">
        <v>18</v>
      </c>
      <c r="D109" s="25">
        <v>154638.03999999998</v>
      </c>
      <c r="E109" s="18"/>
      <c r="F109" s="25">
        <f t="shared" si="6"/>
        <v>154638.03999999998</v>
      </c>
      <c r="G109" s="7"/>
      <c r="H109" s="26"/>
      <c r="J109" s="6"/>
    </row>
    <row r="110" spans="1:10" ht="16.8">
      <c r="A110" s="16">
        <f t="shared" si="5"/>
        <v>98</v>
      </c>
      <c r="B110" s="24" t="s">
        <v>33</v>
      </c>
      <c r="C110" s="24" t="s">
        <v>18</v>
      </c>
      <c r="D110" s="25">
        <v>8000</v>
      </c>
      <c r="E110" s="18"/>
      <c r="F110" s="25">
        <f t="shared" si="6"/>
        <v>8000</v>
      </c>
      <c r="G110" s="7"/>
      <c r="H110" s="26"/>
      <c r="J110" s="6"/>
    </row>
    <row r="111" spans="1:10" ht="21" customHeight="1">
      <c r="A111" s="16">
        <f t="shared" si="5"/>
        <v>99</v>
      </c>
      <c r="B111" s="22" t="s">
        <v>7</v>
      </c>
      <c r="C111" s="22" t="s">
        <v>32</v>
      </c>
      <c r="D111" s="18">
        <v>8000</v>
      </c>
      <c r="E111" s="18"/>
      <c r="F111" s="18">
        <f t="shared" si="6"/>
        <v>8000</v>
      </c>
      <c r="G111" s="7"/>
      <c r="H111" s="19"/>
      <c r="J111" s="6"/>
    </row>
    <row r="112" spans="1:10" ht="32.4">
      <c r="A112" s="16">
        <f t="shared" si="5"/>
        <v>100</v>
      </c>
      <c r="B112" s="35" t="s">
        <v>140</v>
      </c>
      <c r="C112" s="24" t="s">
        <v>141</v>
      </c>
      <c r="D112" s="25">
        <v>2560.61</v>
      </c>
      <c r="E112" s="18"/>
      <c r="F112" s="25">
        <f t="shared" si="6"/>
        <v>2560.61</v>
      </c>
      <c r="G112" s="7"/>
      <c r="H112" s="26"/>
      <c r="J112" s="6"/>
    </row>
    <row r="113" spans="1:10" ht="121.8" customHeight="1">
      <c r="A113" s="16">
        <f t="shared" si="5"/>
        <v>101</v>
      </c>
      <c r="B113" s="35" t="s">
        <v>44</v>
      </c>
      <c r="C113" s="24" t="s">
        <v>36</v>
      </c>
      <c r="D113" s="25">
        <v>20</v>
      </c>
      <c r="E113" s="18"/>
      <c r="F113" s="25">
        <f t="shared" si="6"/>
        <v>20</v>
      </c>
      <c r="G113" s="7"/>
      <c r="H113" s="26"/>
      <c r="J113" s="6"/>
    </row>
    <row r="114" spans="1:10" ht="133.80000000000001" customHeight="1">
      <c r="A114" s="16">
        <f t="shared" ref="A114:A122" si="7">A113+1</f>
        <v>102</v>
      </c>
      <c r="B114" s="35" t="s">
        <v>45</v>
      </c>
      <c r="C114" s="24" t="s">
        <v>36</v>
      </c>
      <c r="D114" s="25">
        <v>30033</v>
      </c>
      <c r="E114" s="18"/>
      <c r="F114" s="25">
        <f t="shared" si="6"/>
        <v>30033</v>
      </c>
      <c r="G114" s="7"/>
      <c r="H114" s="26"/>
      <c r="J114" s="6"/>
    </row>
    <row r="115" spans="1:10" ht="81.599999999999994" customHeight="1">
      <c r="A115" s="16">
        <f t="shared" si="7"/>
        <v>103</v>
      </c>
      <c r="B115" s="35" t="s">
        <v>46</v>
      </c>
      <c r="C115" s="24" t="s">
        <v>36</v>
      </c>
      <c r="D115" s="25">
        <v>67554</v>
      </c>
      <c r="E115" s="18"/>
      <c r="F115" s="25">
        <f t="shared" si="6"/>
        <v>67554</v>
      </c>
      <c r="G115" s="7"/>
      <c r="H115" s="26"/>
      <c r="J115" s="6"/>
    </row>
    <row r="116" spans="1:10" ht="81.599999999999994" customHeight="1">
      <c r="A116" s="16">
        <f t="shared" si="7"/>
        <v>104</v>
      </c>
      <c r="B116" s="35" t="s">
        <v>47</v>
      </c>
      <c r="C116" s="24" t="s">
        <v>36</v>
      </c>
      <c r="D116" s="25">
        <v>20084</v>
      </c>
      <c r="E116" s="18"/>
      <c r="F116" s="25">
        <f t="shared" si="6"/>
        <v>20084</v>
      </c>
      <c r="G116" s="7"/>
      <c r="H116" s="26"/>
      <c r="J116" s="6"/>
    </row>
    <row r="117" spans="1:10" ht="66.599999999999994" customHeight="1">
      <c r="A117" s="16">
        <f t="shared" si="7"/>
        <v>105</v>
      </c>
      <c r="B117" s="35" t="s">
        <v>48</v>
      </c>
      <c r="C117" s="24" t="s">
        <v>36</v>
      </c>
      <c r="D117" s="25">
        <v>12476.38</v>
      </c>
      <c r="E117" s="18"/>
      <c r="F117" s="25">
        <f t="shared" si="6"/>
        <v>12476.38</v>
      </c>
      <c r="G117" s="7"/>
      <c r="H117" s="26"/>
      <c r="J117" s="6"/>
    </row>
    <row r="118" spans="1:10" ht="70.2" customHeight="1">
      <c r="A118" s="16">
        <f t="shared" si="7"/>
        <v>106</v>
      </c>
      <c r="B118" s="35" t="s">
        <v>49</v>
      </c>
      <c r="C118" s="24" t="s">
        <v>36</v>
      </c>
      <c r="D118" s="25">
        <v>14050</v>
      </c>
      <c r="E118" s="18"/>
      <c r="F118" s="25">
        <f t="shared" si="6"/>
        <v>14050</v>
      </c>
      <c r="G118" s="7"/>
      <c r="H118" s="26"/>
      <c r="J118" s="6"/>
    </row>
    <row r="119" spans="1:10" ht="22.5" customHeight="1">
      <c r="A119" s="16">
        <f t="shared" si="7"/>
        <v>107</v>
      </c>
      <c r="B119" s="35" t="s">
        <v>126</v>
      </c>
      <c r="C119" s="24" t="s">
        <v>131</v>
      </c>
      <c r="D119" s="25">
        <v>-139.94999999999999</v>
      </c>
      <c r="E119" s="18"/>
      <c r="F119" s="25">
        <f t="shared" si="6"/>
        <v>-139.94999999999999</v>
      </c>
      <c r="G119" s="7"/>
      <c r="H119" s="26"/>
      <c r="J119" s="6"/>
    </row>
    <row r="120" spans="1:10" ht="16.8">
      <c r="A120" s="16">
        <f t="shared" si="7"/>
        <v>108</v>
      </c>
      <c r="B120" s="24" t="s">
        <v>37</v>
      </c>
      <c r="C120" s="24" t="s">
        <v>38</v>
      </c>
      <c r="D120" s="25">
        <v>2398.5100000000002</v>
      </c>
      <c r="E120" s="18"/>
      <c r="F120" s="25">
        <f t="shared" si="6"/>
        <v>2398.5100000000002</v>
      </c>
      <c r="G120" s="7"/>
      <c r="H120" s="26"/>
      <c r="J120" s="6"/>
    </row>
    <row r="121" spans="1:10" ht="16.8">
      <c r="A121" s="16">
        <f t="shared" si="7"/>
        <v>109</v>
      </c>
      <c r="B121" s="27" t="s">
        <v>50</v>
      </c>
      <c r="C121" s="24" t="s">
        <v>39</v>
      </c>
      <c r="D121" s="25">
        <v>388.51</v>
      </c>
      <c r="E121" s="18"/>
      <c r="F121" s="25">
        <f t="shared" si="6"/>
        <v>388.51</v>
      </c>
      <c r="G121" s="7"/>
      <c r="H121" s="26"/>
      <c r="J121" s="6"/>
    </row>
    <row r="122" spans="1:10" ht="16.8">
      <c r="A122" s="16">
        <f t="shared" si="7"/>
        <v>110</v>
      </c>
      <c r="B122" s="27" t="s">
        <v>100</v>
      </c>
      <c r="C122" s="24" t="s">
        <v>99</v>
      </c>
      <c r="D122" s="25">
        <v>2010</v>
      </c>
      <c r="E122" s="18"/>
      <c r="F122" s="25">
        <f t="shared" si="6"/>
        <v>2010</v>
      </c>
      <c r="G122" s="7"/>
      <c r="H122" s="26"/>
      <c r="J122" s="6"/>
    </row>
    <row r="123" spans="1:10" ht="16.8">
      <c r="A123" s="36"/>
      <c r="B123" s="37"/>
      <c r="C123" s="8"/>
      <c r="D123" s="26"/>
      <c r="E123" s="7"/>
      <c r="F123" s="7"/>
      <c r="G123" s="7"/>
      <c r="H123" s="7"/>
    </row>
    <row r="124" spans="1:10" ht="16.8">
      <c r="A124" s="36"/>
      <c r="B124" s="39"/>
      <c r="C124" s="40"/>
      <c r="D124" s="41"/>
      <c r="E124" s="42"/>
      <c r="F124" s="7"/>
      <c r="G124" s="7"/>
      <c r="H124" s="7"/>
    </row>
    <row r="125" spans="1:10" ht="16.8">
      <c r="A125" s="36"/>
      <c r="B125" s="43"/>
      <c r="C125" s="53" t="s">
        <v>119</v>
      </c>
      <c r="D125" s="53"/>
      <c r="E125" s="53"/>
      <c r="F125" s="7"/>
      <c r="G125" s="7"/>
      <c r="H125" s="7"/>
    </row>
    <row r="126" spans="1:10" ht="16.8">
      <c r="A126" s="38"/>
      <c r="B126" s="43" t="s">
        <v>69</v>
      </c>
      <c r="C126" s="53" t="s">
        <v>120</v>
      </c>
      <c r="D126" s="53"/>
      <c r="E126" s="53"/>
      <c r="F126" s="7"/>
      <c r="G126" s="7"/>
      <c r="H126" s="7"/>
    </row>
    <row r="127" spans="1:10" ht="16.8">
      <c r="A127" s="38"/>
      <c r="B127" s="43" t="s">
        <v>70</v>
      </c>
      <c r="C127" s="53" t="s">
        <v>121</v>
      </c>
      <c r="D127" s="53"/>
      <c r="E127" s="53"/>
      <c r="F127" s="7"/>
      <c r="G127" s="7"/>
      <c r="H127" s="7"/>
    </row>
    <row r="128" spans="1:10" ht="16.8">
      <c r="A128" s="9"/>
      <c r="B128" s="45"/>
      <c r="C128" s="45"/>
      <c r="D128" s="42"/>
      <c r="E128" s="42"/>
      <c r="F128" s="7"/>
      <c r="G128" s="7"/>
      <c r="H128" s="7"/>
    </row>
    <row r="129" spans="1:3" ht="15.6">
      <c r="A129" s="4"/>
      <c r="B129" s="2"/>
      <c r="C129" s="1"/>
    </row>
    <row r="130" spans="1:3" ht="15.6">
      <c r="B130" s="46"/>
      <c r="C130" s="46"/>
    </row>
    <row r="131" spans="1:3" ht="15.6">
      <c r="B131" s="2"/>
      <c r="C131" s="1"/>
    </row>
  </sheetData>
  <mergeCells count="20">
    <mergeCell ref="A1:F1"/>
    <mergeCell ref="C125:E125"/>
    <mergeCell ref="C127:E127"/>
    <mergeCell ref="H9:H12"/>
    <mergeCell ref="A2:B2"/>
    <mergeCell ref="A3:B3"/>
    <mergeCell ref="A4:B4"/>
    <mergeCell ref="C2:D2"/>
    <mergeCell ref="C3:D3"/>
    <mergeCell ref="E9:E12"/>
    <mergeCell ref="E2:F2"/>
    <mergeCell ref="B5:F5"/>
    <mergeCell ref="B6:D6"/>
    <mergeCell ref="F9:F12"/>
    <mergeCell ref="B130:C130"/>
    <mergeCell ref="A9:A12"/>
    <mergeCell ref="B9:B12"/>
    <mergeCell ref="C9:C12"/>
    <mergeCell ref="D9:D12"/>
    <mergeCell ref="C126:E126"/>
  </mergeCells>
  <phoneticPr fontId="2" type="noConversion"/>
  <pageMargins left="0.73" right="5.7480314960629997E-2" top="0.03" bottom="0.32700000000000001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2024-09-26T10:06:44Z</cp:lastPrinted>
  <dcterms:created xsi:type="dcterms:W3CDTF">2009-05-18T06:15:42Z</dcterms:created>
  <dcterms:modified xsi:type="dcterms:W3CDTF">2024-09-26T11:51:57Z</dcterms:modified>
</cp:coreProperties>
</file>