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7_sedinta_extraordinara__de indata_30_octombrie_2020\hotarari_alb_negru\195_8_Executie buget octombrie 2020\"/>
    </mc:Choice>
  </mc:AlternateContent>
  <xr:revisionPtr revIDLastSave="0" documentId="13_ncr:1_{B2FAFA40-EEB4-46E9-B047-F619EC1046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E67" i="2" l="1"/>
  <c r="F67" i="2"/>
  <c r="E65" i="2"/>
  <c r="F65" i="2"/>
  <c r="E62" i="2"/>
  <c r="F62" i="2"/>
  <c r="F61" i="2" l="1"/>
  <c r="E61" i="2"/>
  <c r="E11" i="2"/>
  <c r="E59" i="2"/>
  <c r="F59" i="2"/>
  <c r="E58" i="2"/>
  <c r="F58" i="2"/>
  <c r="F54" i="2"/>
  <c r="F11" i="2" s="1"/>
  <c r="D67" i="2" l="1"/>
  <c r="D65" i="2"/>
  <c r="D62" i="2"/>
  <c r="D54" i="2"/>
  <c r="D41" i="2"/>
  <c r="D58" i="2" s="1"/>
  <c r="D36" i="2"/>
  <c r="D15" i="2"/>
  <c r="D61" i="2" l="1"/>
  <c r="D11" i="2"/>
  <c r="D59" i="2"/>
  <c r="A12" i="2"/>
  <c r="A13" i="2" l="1"/>
  <c r="A14" i="2" s="1"/>
  <c r="A15" i="2" s="1"/>
  <c r="A16" i="2" s="1"/>
  <c r="A17" i="2" s="1"/>
  <c r="A18" i="2" s="1"/>
  <c r="A19" i="2" l="1"/>
  <c r="A20" i="2" s="1"/>
  <c r="A21" i="2" s="1"/>
  <c r="A22" i="2" s="1"/>
  <c r="A23" i="2" l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l="1"/>
  <c r="A41" i="2" s="1"/>
  <c r="A42" i="2" s="1"/>
  <c r="A43" i="2" s="1"/>
  <c r="A44" i="2" s="1"/>
  <c r="A49" i="2" l="1"/>
  <c r="A50" i="2" s="1"/>
  <c r="A51" i="2" s="1"/>
  <c r="A52" i="2" s="1"/>
  <c r="A53" i="2" s="1"/>
  <c r="A54" i="2" s="1"/>
  <c r="A55" i="2" s="1"/>
  <c r="A56" i="2" s="1"/>
  <c r="A57" i="2" l="1"/>
  <c r="A58" i="2" s="1"/>
  <c r="A59" i="2" s="1"/>
  <c r="A60" i="2" s="1"/>
  <c r="A61" i="2" s="1"/>
  <c r="A62" i="2" s="1"/>
  <c r="A63" i="2" s="1"/>
  <c r="A64" i="2" s="1"/>
  <c r="A65" i="2" s="1"/>
  <c r="A66" i="2" s="1"/>
  <c r="A67" i="2" l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</calcChain>
</file>

<file path=xl/sharedStrings.xml><?xml version="1.0" encoding="utf-8"?>
<sst xmlns="http://schemas.openxmlformats.org/spreadsheetml/2006/main" count="142" uniqueCount="130">
  <si>
    <t>Nr.
crt.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</si>
  <si>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</si>
  <si>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</si>
  <si>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</si>
  <si>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</si>
  <si>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</si>
  <si>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</si>
  <si>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</si>
  <si>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</si>
  <si>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</si>
  <si>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</si>
  <si>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</si>
  <si>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</si>
  <si>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</si>
  <si>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</si>
  <si>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</si>
  <si>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</si>
  <si>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</si>
  <si>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</si>
  <si>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</si>
  <si>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</si>
  <si>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</si>
  <si>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Cap 51.02 AUTORITĂŢI PUBLICE</t>
  </si>
  <si>
    <t>51 02</t>
  </si>
  <si>
    <t xml:space="preserve"> Autorităţi Executive</t>
  </si>
  <si>
    <t>Cap 54.02 ALTE SERVICII PUBLICE GENERALE</t>
  </si>
  <si>
    <t>54 02</t>
  </si>
  <si>
    <t>Cap 60.02 APĂRARE NAŢIONALĂ</t>
  </si>
  <si>
    <t>60 02</t>
  </si>
  <si>
    <t>Centrul Militar Zonal</t>
  </si>
  <si>
    <t>61 02</t>
  </si>
  <si>
    <t>Cap 65.02 ÎNVĂŢĂMÂNT</t>
  </si>
  <si>
    <t>65 02</t>
  </si>
  <si>
    <t>66 02</t>
  </si>
  <si>
    <t>Cap.67 02 CULTURA, RECREERE, RELIGIE</t>
  </si>
  <si>
    <t>67 02</t>
  </si>
  <si>
    <t>Cap 68 02 -ASIGURĂRI ŞI ASISTENŢĂ SOCIALĂ</t>
  </si>
  <si>
    <t>68 02</t>
  </si>
  <si>
    <t>Cap 70 02 SERVICII ŞI DEZVOLTARE PUBLICĂ</t>
  </si>
  <si>
    <t>70 02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</si>
  <si>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</si>
  <si>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</si>
  <si>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</si>
  <si>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</si>
  <si>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</si>
  <si>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</si>
  <si>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</si>
  <si>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33 02</t>
  </si>
  <si>
    <t>Venituri din prestări de servicii şi alte activităţi</t>
  </si>
  <si>
    <t>Sume defalcate din TVA pt cămine persoane vârstnice</t>
  </si>
  <si>
    <t>42 02 65</t>
  </si>
  <si>
    <t>Programul pentru școli al României</t>
  </si>
  <si>
    <t>Drepturile copiilor cu CES care frecventează învățământul special</t>
  </si>
  <si>
    <t>Cap.87.02 Alte actiuni economice</t>
  </si>
  <si>
    <t>87 02</t>
  </si>
  <si>
    <t>Sume aloc. din cote def. din imp.venit pt echilibrarea bugetelor locale</t>
  </si>
  <si>
    <t>Finantarea Programului National de Dezvoltare Locala-Sănătate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</si>
  <si>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</si>
  <si>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</si>
  <si>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</si>
  <si>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</si>
  <si>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36 02 50</t>
  </si>
  <si>
    <t xml:space="preserve">Alte venituri 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</si>
  <si>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</si>
  <si>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</si>
  <si>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</si>
  <si>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>Excedent 31.12.2019</t>
  </si>
  <si>
    <t>Subvenţii de la alte administraţii</t>
  </si>
  <si>
    <t>43 02</t>
  </si>
  <si>
    <t>36 02 05</t>
  </si>
  <si>
    <t xml:space="preserve">Varsaminte din veniturile si/sau disponibilitatile institutiilor publice 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</si>
  <si>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</si>
  <si>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</si>
  <si>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</si>
  <si>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</si>
  <si>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</si>
  <si>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</si>
  <si>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</si>
  <si>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</si>
  <si>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</si>
  <si>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</si>
  <si>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                                      PREȘEDINTE</t>
  </si>
  <si>
    <t>Contrasemnează:</t>
  </si>
  <si>
    <t xml:space="preserve">                                         ALIN TIȘE</t>
  </si>
  <si>
    <t>SECRETAR GENERAL AL JUDEȚULUI</t>
  </si>
  <si>
    <t>SIMONA GACI</t>
  </si>
  <si>
    <t>Cap 83 02 AGRICULTURĂ, SILVICULTURĂ</t>
  </si>
  <si>
    <t>83 02</t>
  </si>
  <si>
    <t xml:space="preserve">Subvenții pt. realizarea act de colectare, transport, depozitare și neutralizare a deșeurilor de origine animală </t>
  </si>
  <si>
    <t>42 02 73</t>
  </si>
  <si>
    <t>Anexa nr. 1</t>
  </si>
  <si>
    <t xml:space="preserve"> BUGET  APROBAT        2020</t>
  </si>
  <si>
    <t>37 02</t>
  </si>
  <si>
    <t>37 02 01</t>
  </si>
  <si>
    <t xml:space="preserve">37 02 03 </t>
  </si>
  <si>
    <t>37 02 04</t>
  </si>
  <si>
    <t>Tranferuri voluntare, altele decat subventiile</t>
  </si>
  <si>
    <t xml:space="preserve">Donatii si sponsorizari </t>
  </si>
  <si>
    <t>Varsaminte din sectiunea de functionare pentru finantarea sectiunii de dezvoltare a bugetului local</t>
  </si>
  <si>
    <t xml:space="preserve">Varsaminte din sectiunea de functionare </t>
  </si>
  <si>
    <t>Venituri din valorificarea unor bunuri</t>
  </si>
  <si>
    <t>Incasari din rambursarea imprumuturilor acordate</t>
  </si>
  <si>
    <t>Sume din excedentul anului precedent  pentru acoperirea golurilor temporare de casa ale sectiunii de functionare</t>
  </si>
  <si>
    <t>Sume din excedentul bugetului local utilizate pentru finantarea cheltuielilor sectiunii de dezvoltare</t>
  </si>
  <si>
    <t>Sume din excedentul bugetului local utilizate pentru finantarea cheltuielilor sectiunii de functionare</t>
  </si>
  <si>
    <t>46 02</t>
  </si>
  <si>
    <t>Alte sume primite de la UE</t>
  </si>
  <si>
    <t>Cap 66.02 SANATATE</t>
  </si>
  <si>
    <t>Inspectoratul pentru situatii de urgenta</t>
  </si>
  <si>
    <t>mii lei</t>
  </si>
  <si>
    <t>Venituri proprii</t>
  </si>
  <si>
    <t>Venituri fiscale</t>
  </si>
  <si>
    <t>Denumire indicator</t>
  </si>
  <si>
    <t>ÎNCASĂRI / PLĂȚI</t>
  </si>
  <si>
    <t>TOTAL VENITURI (Încasări)</t>
  </si>
  <si>
    <t>TOTAL CHELTUIELI (Plăți)</t>
  </si>
  <si>
    <t>Sume defalcate din TVA pt echilibrare</t>
  </si>
  <si>
    <t>11 02 06</t>
  </si>
  <si>
    <t>36 02 47</t>
  </si>
  <si>
    <t>42 02 80</t>
  </si>
  <si>
    <t>Subvenţii de la  bug de stat pt decontarea chelt pt carantina</t>
  </si>
  <si>
    <t>Subventii din veniturile proprii ale Ministerului sanatatii catre bugetele locale pentru finantare aparatura medicala si echip de comunicatie in urgenta in sanatate</t>
  </si>
  <si>
    <t>Subventii primite din fondul de interventie</t>
  </si>
  <si>
    <t>PREVEDERI TRIM I+II+III</t>
  </si>
  <si>
    <t>EXECUTIA BUGETULUI LOCAL  AL JUDEŢULUI CLUJ LA 30 SEPTEMBRIE 2020  
TOTAL</t>
  </si>
  <si>
    <t>la Hotărârea nr. 195/2020</t>
  </si>
  <si>
    <t>Alte venituri pentru finantarea sectiunii de
 dezvoltare</t>
  </si>
  <si>
    <t xml:space="preserve">        ROMÂNIA</t>
  </si>
  <si>
    <t xml:space="preserve">        JUDEŢUL CLUJ</t>
  </si>
  <si>
    <t xml:space="preserve">        CONSILIUL JUDEŢEAN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</si>
</sst>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2"/>
      <name val="Cambria"/>
      <family val="1"/>
    </font>
    <font>
      <b/>
      <sz val="12"/>
      <name val="Cambr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horizontal="right"/>
    </xf>
    <xf numFmtId="4" fontId="2" fillId="0" borderId="1" xfId="0" applyNumberFormat="1" applyFont="1" applyBorder="1"/>
    <xf numFmtId="4" fontId="3" fillId="0" borderId="1" xfId="0" applyNumberFormat="1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4" fontId="3" fillId="0" borderId="0" xfId="0" applyNumberFormat="1" applyFont="1"/>
    <xf numFmtId="0" fontId="3" fillId="0" borderId="0" xfId="0" applyFont="1" applyBorder="1"/>
    <xf numFmtId="0" fontId="3" fillId="0" borderId="0" xfId="1" applyFont="1" applyBorder="1" applyAlignment="1">
      <alignment wrapText="1"/>
    </xf>
    <xf numFmtId="0" fontId="6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/>
    </xf>
    <xf numFmtId="0" fontId="2" fillId="0" borderId="1" xfId="1" applyFont="1" applyBorder="1"/>
    <xf numFmtId="4" fontId="3" fillId="0" borderId="1" xfId="0" applyNumberFormat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7" fillId="0" borderId="1" xfId="1" applyFont="1" applyBorder="1"/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2" fillId="0" borderId="0" xfId="0" applyNumberFormat="1" applyFont="1"/>
    <xf numFmtId="4" fontId="2" fillId="0" borderId="0" xfId="0" applyNumberFormat="1" applyFont="1" applyBorder="1"/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274955</xdr:colOff>
      <xdr:row>3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BC55AE-2375-4738-BFAA-788BDAD685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564515" cy="556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7"/>
  <sheetViews>
    <sheetView tabSelected="1" zoomScaleNormal="100" workbookViewId="0">
      <selection activeCell="H6" sqref="H6"/>
    </sheetView>
  </sheetViews>
  <sheetFormatPr defaultColWidth="9.28515625" defaultRowHeight="15.75" x14ac:dyDescent="0.25"/>
  <cols>
    <col min="1" max="1" width="4.7109375" style="54" customWidth="1"/>
    <col min="2" max="2" width="46.42578125" style="8" customWidth="1"/>
    <col min="3" max="3" width="8.7109375" style="8" customWidth="1"/>
    <col min="4" max="4" width="14.85546875" style="8" customWidth="1"/>
    <col min="5" max="5" width="14.7109375" style="8" customWidth="1"/>
    <col min="6" max="6" width="13.5703125" style="8" customWidth="1"/>
    <col min="7" max="7" width="9.28515625" style="8"/>
    <col min="8" max="8" width="16.7109375" style="8" customWidth="1"/>
    <col min="9" max="16384" width="9.28515625" style="8"/>
  </cols>
  <sheetData>
    <row r="1" spans="1:14" x14ac:dyDescent="0.25">
      <c r="A1" s="4"/>
      <c r="B1" s="5" t="s">
        <v>127</v>
      </c>
      <c r="C1" s="6"/>
      <c r="D1" s="7" t="s">
        <v>90</v>
      </c>
      <c r="E1" s="7"/>
      <c r="F1" s="6"/>
    </row>
    <row r="2" spans="1:14" x14ac:dyDescent="0.25">
      <c r="A2" s="9"/>
      <c r="B2" s="6" t="s">
        <v>128</v>
      </c>
      <c r="C2" s="6"/>
      <c r="D2" s="7" t="s">
        <v>125</v>
      </c>
      <c r="E2" s="7"/>
      <c r="F2" s="7"/>
    </row>
    <row r="3" spans="1:14" x14ac:dyDescent="0.25">
      <c r="A3" s="9"/>
      <c r="B3" s="6" t="s">
        <v>129</v>
      </c>
      <c r="C3" s="6"/>
      <c r="D3" s="6"/>
      <c r="E3" s="6"/>
      <c r="F3" s="6"/>
    </row>
    <row r="4" spans="1:14" x14ac:dyDescent="0.25">
      <c r="A4" s="9"/>
      <c r="B4" s="10"/>
      <c r="C4" s="10"/>
      <c r="D4" s="10"/>
      <c r="E4" s="10"/>
      <c r="F4" s="10"/>
      <c r="K4" s="11"/>
      <c r="L4" s="11"/>
      <c r="M4" s="11"/>
      <c r="N4" s="11"/>
    </row>
    <row r="5" spans="1:14" ht="39" customHeight="1" x14ac:dyDescent="0.25">
      <c r="A5" s="12" t="s">
        <v>124</v>
      </c>
      <c r="B5" s="12"/>
      <c r="C5" s="12"/>
      <c r="D5" s="12"/>
      <c r="E5" s="12"/>
      <c r="F5" s="12"/>
    </row>
    <row r="6" spans="1:14" x14ac:dyDescent="0.25">
      <c r="A6" s="13"/>
      <c r="B6" s="14"/>
      <c r="C6" s="15"/>
      <c r="D6" s="1"/>
      <c r="E6" s="1"/>
      <c r="F6" s="1" t="s">
        <v>109</v>
      </c>
    </row>
    <row r="7" spans="1:14" ht="15.75" customHeight="1" x14ac:dyDescent="0.25">
      <c r="A7" s="16" t="s">
        <v>0</v>
      </c>
      <c r="B7" s="17" t="s">
        <v>112</v>
      </c>
      <c r="C7" s="17" t="s">
        <v>1</v>
      </c>
      <c r="D7" s="16" t="s">
        <v>91</v>
      </c>
      <c r="E7" s="16" t="s">
        <v>123</v>
      </c>
      <c r="F7" s="16" t="s">
        <v>113</v>
      </c>
    </row>
    <row r="8" spans="1:14" x14ac:dyDescent="0.25">
      <c r="A8" s="18"/>
      <c r="B8" s="19"/>
      <c r="C8" s="19"/>
      <c r="D8" s="18"/>
      <c r="E8" s="18"/>
      <c r="F8" s="18"/>
    </row>
    <row r="9" spans="1:14" x14ac:dyDescent="0.25">
      <c r="A9" s="18"/>
      <c r="B9" s="19"/>
      <c r="C9" s="19"/>
      <c r="D9" s="18"/>
      <c r="E9" s="18"/>
      <c r="F9" s="18"/>
    </row>
    <row r="10" spans="1:14" ht="7.15" customHeight="1" x14ac:dyDescent="0.25">
      <c r="A10" s="20"/>
      <c r="B10" s="21"/>
      <c r="C10" s="21"/>
      <c r="D10" s="20"/>
      <c r="E10" s="20"/>
      <c r="F10" s="20"/>
    </row>
    <row r="11" spans="1:14" x14ac:dyDescent="0.25">
      <c r="A11" s="22">
        <v>1</v>
      </c>
      <c r="B11" s="23" t="s">
        <v>114</v>
      </c>
      <c r="C11" s="24"/>
      <c r="D11" s="2">
        <f>D12+D13+D14+D15+D28+D29+D30+D31+D32+D33+D34+D35+D36+D40+D41+D46+D48+D49+D50+D51+D52+D53+D54+D45+D47</f>
        <v>1074440.3600000001</v>
      </c>
      <c r="E11" s="2">
        <f t="shared" ref="E11:F11" si="0">E12+E13+E14+E15+E28+E29+E30+E31+E32+E33+E34+E35+E36+E40+E41+E46+E48+E49+E50+E51+E52+E53+E54+E45+E47</f>
        <v>840984.56</v>
      </c>
      <c r="F11" s="2">
        <f t="shared" si="0"/>
        <v>376008.69</v>
      </c>
    </row>
    <row r="12" spans="1:14" x14ac:dyDescent="0.25">
      <c r="A12" s="25">
        <f>A11+1</f>
        <v>2</v>
      </c>
      <c r="B12" s="26" t="s">
        <v>2</v>
      </c>
      <c r="C12" s="27" t="s">
        <v>3</v>
      </c>
      <c r="D12" s="3">
        <v>2625</v>
      </c>
      <c r="E12" s="3">
        <v>1750</v>
      </c>
      <c r="F12" s="3">
        <v>1474.8</v>
      </c>
    </row>
    <row r="13" spans="1:14" ht="15.6" customHeight="1" x14ac:dyDescent="0.25">
      <c r="A13" s="25">
        <f t="shared" ref="A13:A72" si="1">A12+1</f>
        <v>3</v>
      </c>
      <c r="B13" s="28" t="s">
        <v>4</v>
      </c>
      <c r="C13" s="26" t="s">
        <v>5</v>
      </c>
      <c r="D13" s="3">
        <v>185058</v>
      </c>
      <c r="E13" s="3">
        <v>141453</v>
      </c>
      <c r="F13" s="3">
        <v>134751.1</v>
      </c>
      <c r="H13" s="29"/>
    </row>
    <row r="14" spans="1:14" ht="31.5" x14ac:dyDescent="0.25">
      <c r="A14" s="25">
        <f t="shared" si="1"/>
        <v>4</v>
      </c>
      <c r="B14" s="28" t="s">
        <v>55</v>
      </c>
      <c r="C14" s="26" t="s">
        <v>6</v>
      </c>
      <c r="D14" s="3">
        <v>25908</v>
      </c>
      <c r="E14" s="3">
        <v>19668</v>
      </c>
      <c r="F14" s="3">
        <v>19118.86</v>
      </c>
    </row>
    <row r="15" spans="1:14" x14ac:dyDescent="0.25">
      <c r="A15" s="25">
        <f t="shared" si="1"/>
        <v>5</v>
      </c>
      <c r="B15" s="28" t="s">
        <v>7</v>
      </c>
      <c r="C15" s="26" t="s">
        <v>8</v>
      </c>
      <c r="D15" s="3">
        <f>D16+D26+D27</f>
        <v>112636</v>
      </c>
      <c r="E15" s="3">
        <v>84182</v>
      </c>
      <c r="F15" s="3">
        <v>84182</v>
      </c>
      <c r="H15" s="29"/>
    </row>
    <row r="16" spans="1:14" ht="30" customHeight="1" x14ac:dyDescent="0.25">
      <c r="A16" s="25">
        <f t="shared" si="1"/>
        <v>6</v>
      </c>
      <c r="B16" s="28" t="s">
        <v>9</v>
      </c>
      <c r="C16" s="26" t="s">
        <v>10</v>
      </c>
      <c r="D16" s="3">
        <v>69302</v>
      </c>
      <c r="E16" s="3">
        <v>57823</v>
      </c>
      <c r="F16" s="3">
        <v>57823</v>
      </c>
    </row>
    <row r="17" spans="1:22" x14ac:dyDescent="0.25">
      <c r="A17" s="25">
        <f t="shared" si="1"/>
        <v>7</v>
      </c>
      <c r="B17" s="28" t="s">
        <v>51</v>
      </c>
      <c r="C17" s="26" t="s">
        <v>10</v>
      </c>
      <c r="D17" s="3">
        <v>12120</v>
      </c>
      <c r="E17" s="3">
        <v>9090</v>
      </c>
      <c r="F17" s="3">
        <v>9090</v>
      </c>
    </row>
    <row r="18" spans="1:22" ht="31.5" x14ac:dyDescent="0.25">
      <c r="A18" s="25">
        <f t="shared" si="1"/>
        <v>8</v>
      </c>
      <c r="B18" s="28" t="s">
        <v>52</v>
      </c>
      <c r="C18" s="26" t="s">
        <v>10</v>
      </c>
      <c r="D18" s="3">
        <v>5178</v>
      </c>
      <c r="E18" s="3">
        <v>4009</v>
      </c>
      <c r="F18" s="3">
        <v>4009</v>
      </c>
      <c r="L18" s="30"/>
      <c r="M18" s="30"/>
      <c r="N18" s="30"/>
      <c r="O18" s="30"/>
      <c r="P18" s="30"/>
      <c r="Q18" s="30"/>
      <c r="R18" s="30"/>
      <c r="S18" s="30"/>
    </row>
    <row r="19" spans="1:22" s="28" customFormat="1" ht="16.899999999999999" customHeight="1" x14ac:dyDescent="0.25">
      <c r="A19" s="25">
        <f t="shared" si="1"/>
        <v>9</v>
      </c>
      <c r="B19" s="28" t="s">
        <v>57</v>
      </c>
      <c r="C19" s="28" t="s">
        <v>10</v>
      </c>
      <c r="D19" s="3">
        <v>5201</v>
      </c>
      <c r="E19" s="3">
        <v>3900</v>
      </c>
      <c r="F19" s="3">
        <v>3900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ht="27.6" customHeight="1" x14ac:dyDescent="0.25">
      <c r="A20" s="25">
        <f t="shared" si="1"/>
        <v>10</v>
      </c>
      <c r="B20" s="28" t="s">
        <v>49</v>
      </c>
      <c r="C20" s="26" t="s">
        <v>10</v>
      </c>
      <c r="D20" s="3">
        <v>240</v>
      </c>
      <c r="E20" s="3">
        <v>180</v>
      </c>
      <c r="F20" s="3">
        <v>180</v>
      </c>
    </row>
    <row r="21" spans="1:22" ht="16.149999999999999" customHeight="1" x14ac:dyDescent="0.25">
      <c r="A21" s="25">
        <f t="shared" si="1"/>
        <v>11</v>
      </c>
      <c r="B21" s="28" t="s">
        <v>59</v>
      </c>
      <c r="C21" s="26" t="s">
        <v>10</v>
      </c>
      <c r="D21" s="3">
        <v>19020</v>
      </c>
      <c r="E21" s="3">
        <v>14265</v>
      </c>
      <c r="F21" s="3">
        <v>14265</v>
      </c>
    </row>
    <row r="22" spans="1:22" ht="16.149999999999999" customHeight="1" x14ac:dyDescent="0.25">
      <c r="A22" s="25">
        <f t="shared" si="1"/>
        <v>12</v>
      </c>
      <c r="B22" s="28" t="s">
        <v>60</v>
      </c>
      <c r="C22" s="26" t="s">
        <v>10</v>
      </c>
      <c r="D22" s="3">
        <v>913</v>
      </c>
      <c r="E22" s="3">
        <v>684</v>
      </c>
      <c r="F22" s="3">
        <v>684</v>
      </c>
    </row>
    <row r="23" spans="1:22" ht="14.65" customHeight="1" x14ac:dyDescent="0.25">
      <c r="A23" s="25">
        <f t="shared" si="1"/>
        <v>13</v>
      </c>
      <c r="B23" s="28" t="s">
        <v>58</v>
      </c>
      <c r="C23" s="26" t="s">
        <v>10</v>
      </c>
      <c r="D23" s="3">
        <v>495</v>
      </c>
      <c r="E23" s="3">
        <v>370</v>
      </c>
      <c r="F23" s="3">
        <v>370</v>
      </c>
    </row>
    <row r="24" spans="1:22" ht="30" customHeight="1" x14ac:dyDescent="0.25">
      <c r="A24" s="25">
        <f t="shared" si="1"/>
        <v>14</v>
      </c>
      <c r="B24" s="28" t="s">
        <v>63</v>
      </c>
      <c r="C24" s="32" t="s">
        <v>10</v>
      </c>
      <c r="D24" s="3">
        <v>12485</v>
      </c>
      <c r="E24" s="3">
        <v>12122</v>
      </c>
      <c r="F24" s="3">
        <v>12122</v>
      </c>
    </row>
    <row r="25" spans="1:22" ht="30" customHeight="1" x14ac:dyDescent="0.25">
      <c r="A25" s="25">
        <f t="shared" si="1"/>
        <v>15</v>
      </c>
      <c r="B25" s="28" t="s">
        <v>64</v>
      </c>
      <c r="C25" s="32" t="s">
        <v>10</v>
      </c>
      <c r="D25" s="3">
        <v>13650</v>
      </c>
      <c r="E25" s="3">
        <v>13203</v>
      </c>
      <c r="F25" s="3">
        <v>13203</v>
      </c>
    </row>
    <row r="26" spans="1:22" x14ac:dyDescent="0.25">
      <c r="A26" s="25">
        <f t="shared" si="1"/>
        <v>16</v>
      </c>
      <c r="B26" s="28" t="s">
        <v>11</v>
      </c>
      <c r="C26" s="26" t="s">
        <v>12</v>
      </c>
      <c r="D26" s="3">
        <v>19815</v>
      </c>
      <c r="E26" s="3">
        <v>13840</v>
      </c>
      <c r="F26" s="3">
        <v>13840</v>
      </c>
    </row>
    <row r="27" spans="1:22" x14ac:dyDescent="0.25">
      <c r="A27" s="25">
        <f t="shared" si="1"/>
        <v>17</v>
      </c>
      <c r="B27" s="28" t="s">
        <v>116</v>
      </c>
      <c r="C27" s="26" t="s">
        <v>117</v>
      </c>
      <c r="D27" s="3">
        <v>23519</v>
      </c>
      <c r="E27" s="3">
        <v>12519</v>
      </c>
      <c r="F27" s="3">
        <v>12519</v>
      </c>
    </row>
    <row r="28" spans="1:22" x14ac:dyDescent="0.25">
      <c r="A28" s="25">
        <f t="shared" si="1"/>
        <v>18</v>
      </c>
      <c r="B28" s="26" t="s">
        <v>13</v>
      </c>
      <c r="C28" s="26" t="s">
        <v>14</v>
      </c>
      <c r="D28" s="3">
        <v>3300</v>
      </c>
      <c r="E28" s="3">
        <v>2439</v>
      </c>
      <c r="F28" s="3">
        <v>2886.54</v>
      </c>
    </row>
    <row r="29" spans="1:22" x14ac:dyDescent="0.25">
      <c r="A29" s="25">
        <f t="shared" si="1"/>
        <v>19</v>
      </c>
      <c r="B29" s="26" t="s">
        <v>15</v>
      </c>
      <c r="C29" s="26" t="s">
        <v>16</v>
      </c>
      <c r="D29" s="3">
        <v>16665.310000000001</v>
      </c>
      <c r="E29" s="3">
        <v>15091.66</v>
      </c>
      <c r="F29" s="3">
        <v>9782.36</v>
      </c>
    </row>
    <row r="30" spans="1:22" ht="15.6" customHeight="1" x14ac:dyDescent="0.25">
      <c r="A30" s="25">
        <f t="shared" si="1"/>
        <v>20</v>
      </c>
      <c r="B30" s="28" t="s">
        <v>48</v>
      </c>
      <c r="C30" s="26" t="s">
        <v>47</v>
      </c>
      <c r="D30" s="3">
        <v>2540</v>
      </c>
      <c r="E30" s="3">
        <v>1905</v>
      </c>
      <c r="F30" s="3">
        <v>1882.27</v>
      </c>
    </row>
    <row r="31" spans="1:22" x14ac:dyDescent="0.25">
      <c r="A31" s="25">
        <f t="shared" si="1"/>
        <v>21</v>
      </c>
      <c r="B31" s="26" t="s">
        <v>17</v>
      </c>
      <c r="C31" s="26" t="s">
        <v>18</v>
      </c>
      <c r="D31" s="3">
        <v>100</v>
      </c>
      <c r="E31" s="3">
        <v>70</v>
      </c>
      <c r="F31" s="3">
        <v>241.93</v>
      </c>
    </row>
    <row r="32" spans="1:22" ht="31.5" x14ac:dyDescent="0.25">
      <c r="A32" s="25">
        <f t="shared" si="1"/>
        <v>22</v>
      </c>
      <c r="B32" s="28" t="s">
        <v>70</v>
      </c>
      <c r="C32" s="26" t="s">
        <v>69</v>
      </c>
      <c r="D32" s="3">
        <v>198</v>
      </c>
      <c r="E32" s="3">
        <v>198</v>
      </c>
      <c r="F32" s="3">
        <v>197.68</v>
      </c>
    </row>
    <row r="33" spans="1:6" x14ac:dyDescent="0.25">
      <c r="A33" s="25">
        <f t="shared" si="1"/>
        <v>23</v>
      </c>
      <c r="B33" s="26" t="s">
        <v>19</v>
      </c>
      <c r="C33" s="26" t="s">
        <v>65</v>
      </c>
      <c r="D33" s="3">
        <v>160</v>
      </c>
      <c r="E33" s="3">
        <v>118</v>
      </c>
      <c r="F33" s="3">
        <v>77.430000000000007</v>
      </c>
    </row>
    <row r="34" spans="1:6" ht="31.5" x14ac:dyDescent="0.25">
      <c r="A34" s="25">
        <f t="shared" si="1"/>
        <v>24</v>
      </c>
      <c r="B34" s="28" t="s">
        <v>126</v>
      </c>
      <c r="C34" s="26" t="s">
        <v>118</v>
      </c>
      <c r="D34" s="3">
        <v>140000</v>
      </c>
      <c r="E34" s="3">
        <v>140000</v>
      </c>
      <c r="F34" s="3">
        <v>11814.17</v>
      </c>
    </row>
    <row r="35" spans="1:6" x14ac:dyDescent="0.25">
      <c r="A35" s="25">
        <f t="shared" si="1"/>
        <v>25</v>
      </c>
      <c r="B35" s="26" t="s">
        <v>62</v>
      </c>
      <c r="C35" s="26" t="s">
        <v>61</v>
      </c>
      <c r="D35" s="3">
        <v>55500.5</v>
      </c>
      <c r="E35" s="3">
        <v>53435.89</v>
      </c>
      <c r="F35" s="3">
        <v>18303.169999999998</v>
      </c>
    </row>
    <row r="36" spans="1:6" x14ac:dyDescent="0.25">
      <c r="A36" s="25">
        <f t="shared" si="1"/>
        <v>26</v>
      </c>
      <c r="B36" s="26" t="s">
        <v>96</v>
      </c>
      <c r="C36" s="26" t="s">
        <v>92</v>
      </c>
      <c r="D36" s="3">
        <f>D37+D38+D39</f>
        <v>0</v>
      </c>
      <c r="E36" s="3">
        <v>0</v>
      </c>
      <c r="F36" s="3">
        <v>25.03</v>
      </c>
    </row>
    <row r="37" spans="1:6" x14ac:dyDescent="0.25">
      <c r="A37" s="25">
        <f t="shared" si="1"/>
        <v>27</v>
      </c>
      <c r="B37" s="26" t="s">
        <v>97</v>
      </c>
      <c r="C37" s="26" t="s">
        <v>93</v>
      </c>
      <c r="D37" s="3">
        <v>0</v>
      </c>
      <c r="E37" s="3">
        <v>0</v>
      </c>
      <c r="F37" s="3">
        <v>25.03</v>
      </c>
    </row>
    <row r="38" spans="1:6" ht="47.25" x14ac:dyDescent="0.25">
      <c r="A38" s="25">
        <f t="shared" si="1"/>
        <v>28</v>
      </c>
      <c r="B38" s="28" t="s">
        <v>98</v>
      </c>
      <c r="C38" s="26" t="s">
        <v>94</v>
      </c>
      <c r="D38" s="3">
        <v>-17968</v>
      </c>
      <c r="E38" s="3">
        <v>-8913.9599999999991</v>
      </c>
      <c r="F38" s="3">
        <v>-3500</v>
      </c>
    </row>
    <row r="39" spans="1:6" x14ac:dyDescent="0.25">
      <c r="A39" s="25">
        <f t="shared" si="1"/>
        <v>29</v>
      </c>
      <c r="B39" s="26" t="s">
        <v>99</v>
      </c>
      <c r="C39" s="26" t="s">
        <v>95</v>
      </c>
      <c r="D39" s="3">
        <v>17968</v>
      </c>
      <c r="E39" s="3">
        <v>8913.9599999999991</v>
      </c>
      <c r="F39" s="3">
        <v>3500</v>
      </c>
    </row>
    <row r="40" spans="1:6" x14ac:dyDescent="0.25">
      <c r="A40" s="25">
        <f t="shared" si="1"/>
        <v>30</v>
      </c>
      <c r="B40" s="26" t="s">
        <v>100</v>
      </c>
      <c r="C40" s="33">
        <v>3902</v>
      </c>
      <c r="D40" s="3">
        <v>0</v>
      </c>
      <c r="E40" s="3">
        <v>0</v>
      </c>
      <c r="F40" s="3">
        <v>5.39</v>
      </c>
    </row>
    <row r="41" spans="1:6" x14ac:dyDescent="0.25">
      <c r="A41" s="25">
        <f t="shared" si="1"/>
        <v>31</v>
      </c>
      <c r="B41" s="26" t="s">
        <v>101</v>
      </c>
      <c r="C41" s="33">
        <v>4002</v>
      </c>
      <c r="D41" s="3">
        <f>D42+D43+D44</f>
        <v>0</v>
      </c>
      <c r="E41" s="3">
        <v>0</v>
      </c>
      <c r="F41" s="3">
        <v>19500</v>
      </c>
    </row>
    <row r="42" spans="1:6" ht="47.25" x14ac:dyDescent="0.25">
      <c r="A42" s="25">
        <f t="shared" si="1"/>
        <v>32</v>
      </c>
      <c r="B42" s="28" t="s">
        <v>102</v>
      </c>
      <c r="C42" s="33">
        <v>400211</v>
      </c>
      <c r="D42" s="3">
        <v>0</v>
      </c>
      <c r="E42" s="3">
        <v>0</v>
      </c>
      <c r="F42" s="3">
        <v>0</v>
      </c>
    </row>
    <row r="43" spans="1:6" ht="47.25" x14ac:dyDescent="0.25">
      <c r="A43" s="25">
        <f t="shared" si="1"/>
        <v>33</v>
      </c>
      <c r="B43" s="28" t="s">
        <v>103</v>
      </c>
      <c r="C43" s="33">
        <v>400214</v>
      </c>
      <c r="D43" s="3">
        <v>0</v>
      </c>
      <c r="E43" s="3">
        <v>0</v>
      </c>
      <c r="F43" s="3">
        <v>19500</v>
      </c>
    </row>
    <row r="44" spans="1:6" ht="47.25" x14ac:dyDescent="0.25">
      <c r="A44" s="25">
        <f t="shared" si="1"/>
        <v>34</v>
      </c>
      <c r="B44" s="28" t="s">
        <v>104</v>
      </c>
      <c r="C44" s="33">
        <v>400218</v>
      </c>
      <c r="D44" s="3">
        <v>0</v>
      </c>
      <c r="E44" s="3">
        <v>0</v>
      </c>
      <c r="F44" s="3">
        <v>0</v>
      </c>
    </row>
    <row r="45" spans="1:6" ht="63" x14ac:dyDescent="0.25">
      <c r="A45" s="25">
        <v>35</v>
      </c>
      <c r="B45" s="28" t="s">
        <v>121</v>
      </c>
      <c r="C45" s="34">
        <v>420218</v>
      </c>
      <c r="D45" s="3">
        <v>1323</v>
      </c>
      <c r="E45" s="3">
        <v>1323</v>
      </c>
      <c r="F45" s="3">
        <v>0</v>
      </c>
    </row>
    <row r="46" spans="1:6" ht="31.5" x14ac:dyDescent="0.25">
      <c r="A46" s="25">
        <v>36</v>
      </c>
      <c r="B46" s="28" t="s">
        <v>20</v>
      </c>
      <c r="C46" s="26" t="s">
        <v>21</v>
      </c>
      <c r="D46" s="3">
        <v>1300</v>
      </c>
      <c r="E46" s="3">
        <v>1016</v>
      </c>
      <c r="F46" s="3">
        <v>381.31</v>
      </c>
    </row>
    <row r="47" spans="1:6" x14ac:dyDescent="0.25">
      <c r="A47" s="25">
        <v>37</v>
      </c>
      <c r="B47" s="28" t="s">
        <v>122</v>
      </c>
      <c r="C47" s="34">
        <v>420228</v>
      </c>
      <c r="D47" s="3">
        <v>3409</v>
      </c>
      <c r="E47" s="3">
        <v>3409</v>
      </c>
      <c r="F47" s="3">
        <v>3409</v>
      </c>
    </row>
    <row r="48" spans="1:6" ht="31.5" x14ac:dyDescent="0.25">
      <c r="A48" s="25">
        <v>38</v>
      </c>
      <c r="B48" s="28" t="s">
        <v>56</v>
      </c>
      <c r="C48" s="26" t="s">
        <v>50</v>
      </c>
      <c r="D48" s="3">
        <v>280</v>
      </c>
      <c r="E48" s="3">
        <v>280</v>
      </c>
      <c r="F48" s="3">
        <v>0</v>
      </c>
    </row>
    <row r="49" spans="1:8" ht="31.5" x14ac:dyDescent="0.25">
      <c r="A49" s="25">
        <f t="shared" si="1"/>
        <v>39</v>
      </c>
      <c r="B49" s="28" t="s">
        <v>71</v>
      </c>
      <c r="C49" s="26" t="s">
        <v>72</v>
      </c>
      <c r="D49" s="3">
        <v>56965.120000000003</v>
      </c>
      <c r="E49" s="3">
        <v>39416.449999999997</v>
      </c>
      <c r="F49" s="3">
        <v>14152.6</v>
      </c>
    </row>
    <row r="50" spans="1:8" ht="47.25" x14ac:dyDescent="0.25">
      <c r="A50" s="25">
        <f t="shared" si="1"/>
        <v>40</v>
      </c>
      <c r="B50" s="28" t="s">
        <v>88</v>
      </c>
      <c r="C50" s="26" t="s">
        <v>89</v>
      </c>
      <c r="D50" s="3">
        <v>295</v>
      </c>
      <c r="E50" s="3">
        <v>295</v>
      </c>
      <c r="F50" s="3">
        <v>0</v>
      </c>
    </row>
    <row r="51" spans="1:8" ht="31.5" x14ac:dyDescent="0.25">
      <c r="A51" s="25">
        <f t="shared" si="1"/>
        <v>41</v>
      </c>
      <c r="B51" s="28" t="s">
        <v>120</v>
      </c>
      <c r="C51" s="26" t="s">
        <v>119</v>
      </c>
      <c r="D51" s="3">
        <v>3528</v>
      </c>
      <c r="E51" s="3">
        <v>3528</v>
      </c>
      <c r="F51" s="3">
        <v>424.21</v>
      </c>
    </row>
    <row r="52" spans="1:8" ht="16.5" customHeight="1" x14ac:dyDescent="0.25">
      <c r="A52" s="25">
        <f t="shared" si="1"/>
        <v>42</v>
      </c>
      <c r="B52" s="26" t="s">
        <v>67</v>
      </c>
      <c r="C52" s="26" t="s">
        <v>68</v>
      </c>
      <c r="D52" s="3">
        <v>50</v>
      </c>
      <c r="E52" s="3">
        <v>50</v>
      </c>
      <c r="F52" s="3">
        <v>61.94</v>
      </c>
    </row>
    <row r="53" spans="1:8" ht="16.5" customHeight="1" x14ac:dyDescent="0.25">
      <c r="A53" s="25">
        <f t="shared" si="1"/>
        <v>43</v>
      </c>
      <c r="B53" s="26" t="s">
        <v>106</v>
      </c>
      <c r="C53" s="26" t="s">
        <v>105</v>
      </c>
      <c r="D53" s="3">
        <v>0</v>
      </c>
      <c r="E53" s="3">
        <v>0</v>
      </c>
      <c r="F53" s="3">
        <v>128.16999999999999</v>
      </c>
    </row>
    <row r="54" spans="1:8" ht="30.6" customHeight="1" x14ac:dyDescent="0.25">
      <c r="A54" s="25">
        <f t="shared" si="1"/>
        <v>44</v>
      </c>
      <c r="B54" s="28" t="s">
        <v>79</v>
      </c>
      <c r="C54" s="28" t="s">
        <v>80</v>
      </c>
      <c r="D54" s="3">
        <f>D55+D56+D57</f>
        <v>462599.43</v>
      </c>
      <c r="E54" s="3">
        <v>331356.56000000006</v>
      </c>
      <c r="F54" s="3">
        <f>F55+F56+F57</f>
        <v>53208.729999999996</v>
      </c>
    </row>
    <row r="55" spans="1:8" ht="20.25" customHeight="1" x14ac:dyDescent="0.25">
      <c r="A55" s="25">
        <f t="shared" si="1"/>
        <v>45</v>
      </c>
      <c r="B55" s="28" t="s">
        <v>73</v>
      </c>
      <c r="C55" s="26" t="s">
        <v>74</v>
      </c>
      <c r="D55" s="3">
        <v>400014.16</v>
      </c>
      <c r="E55" s="3">
        <v>271716.16000000003</v>
      </c>
      <c r="F55" s="3">
        <v>26223.5</v>
      </c>
    </row>
    <row r="56" spans="1:8" ht="18.75" customHeight="1" x14ac:dyDescent="0.25">
      <c r="A56" s="25">
        <f t="shared" si="1"/>
        <v>46</v>
      </c>
      <c r="B56" s="26" t="s">
        <v>75</v>
      </c>
      <c r="C56" s="26" t="s">
        <v>76</v>
      </c>
      <c r="D56" s="3">
        <v>4612</v>
      </c>
      <c r="E56" s="3">
        <v>4137</v>
      </c>
      <c r="F56" s="3">
        <v>167.28</v>
      </c>
    </row>
    <row r="57" spans="1:8" ht="15.75" customHeight="1" x14ac:dyDescent="0.25">
      <c r="A57" s="25">
        <f t="shared" si="1"/>
        <v>47</v>
      </c>
      <c r="B57" s="26" t="s">
        <v>77</v>
      </c>
      <c r="C57" s="26" t="s">
        <v>78</v>
      </c>
      <c r="D57" s="3">
        <v>57973.27</v>
      </c>
      <c r="E57" s="3">
        <v>55503.399999999994</v>
      </c>
      <c r="F57" s="3">
        <v>26817.95</v>
      </c>
    </row>
    <row r="58" spans="1:8" ht="15.75" customHeight="1" x14ac:dyDescent="0.25">
      <c r="A58" s="25">
        <f t="shared" si="1"/>
        <v>48</v>
      </c>
      <c r="B58" s="35" t="s">
        <v>110</v>
      </c>
      <c r="C58" s="26"/>
      <c r="D58" s="2">
        <f>D12+D13+D14+D28+D29+D30+D31+D32+D33+D35+D40+D41+D34</f>
        <v>432054.81</v>
      </c>
      <c r="E58" s="2">
        <f t="shared" ref="E58:F58" si="2">E12+E13+E14+E28+E29+E30+E31+E32+E33+E35+E40+E41+E34</f>
        <v>376128.55</v>
      </c>
      <c r="F58" s="2">
        <f t="shared" si="2"/>
        <v>220035.70000000004</v>
      </c>
    </row>
    <row r="59" spans="1:8" ht="15.75" customHeight="1" x14ac:dyDescent="0.25">
      <c r="A59" s="25">
        <f t="shared" si="1"/>
        <v>49</v>
      </c>
      <c r="B59" s="35" t="s">
        <v>111</v>
      </c>
      <c r="C59" s="26"/>
      <c r="D59" s="2">
        <f>D12+D13+D14+D15+D28</f>
        <v>329527</v>
      </c>
      <c r="E59" s="2">
        <f t="shared" ref="E59:F59" si="3">E12+E13+E14+E15+E28</f>
        <v>249492</v>
      </c>
      <c r="F59" s="2">
        <f t="shared" si="3"/>
        <v>242413.30000000002</v>
      </c>
    </row>
    <row r="60" spans="1:8" ht="16.5" customHeight="1" x14ac:dyDescent="0.25">
      <c r="A60" s="25">
        <f t="shared" si="1"/>
        <v>50</v>
      </c>
      <c r="B60" s="35" t="s">
        <v>66</v>
      </c>
      <c r="C60" s="35"/>
      <c r="D60" s="2">
        <v>19559.25</v>
      </c>
      <c r="E60" s="2">
        <v>-17126.450000000004</v>
      </c>
      <c r="F60" s="36"/>
    </row>
    <row r="61" spans="1:8" ht="16.5" customHeight="1" x14ac:dyDescent="0.25">
      <c r="A61" s="25">
        <f t="shared" si="1"/>
        <v>51</v>
      </c>
      <c r="B61" s="35" t="s">
        <v>115</v>
      </c>
      <c r="C61" s="35"/>
      <c r="D61" s="2">
        <f>D62+D64+D65+D67+D69+D70+D71+D72+D73+D74+D75+D76+D77+D78</f>
        <v>1093999.6099999999</v>
      </c>
      <c r="E61" s="2">
        <f t="shared" ref="E61:F61" si="4">E62+E64+E65+E67+E69+E70+E71+E72+E73+E74+E75+E76+E77+E78</f>
        <v>823858.11</v>
      </c>
      <c r="F61" s="2">
        <f t="shared" si="4"/>
        <v>365715.77</v>
      </c>
    </row>
    <row r="62" spans="1:8" x14ac:dyDescent="0.25">
      <c r="A62" s="25">
        <f t="shared" si="1"/>
        <v>52</v>
      </c>
      <c r="B62" s="35" t="s">
        <v>22</v>
      </c>
      <c r="C62" s="35" t="s">
        <v>23</v>
      </c>
      <c r="D62" s="2">
        <f>D63</f>
        <v>52518.080000000002</v>
      </c>
      <c r="E62" s="2">
        <f t="shared" ref="E62:F62" si="5">E63</f>
        <v>43239.380000000005</v>
      </c>
      <c r="F62" s="2">
        <f t="shared" si="5"/>
        <v>35720.99</v>
      </c>
    </row>
    <row r="63" spans="1:8" x14ac:dyDescent="0.25">
      <c r="A63" s="25">
        <f t="shared" si="1"/>
        <v>53</v>
      </c>
      <c r="B63" s="35" t="s">
        <v>24</v>
      </c>
      <c r="C63" s="35" t="s">
        <v>23</v>
      </c>
      <c r="D63" s="3">
        <v>52518.080000000002</v>
      </c>
      <c r="E63" s="3">
        <v>43239.380000000005</v>
      </c>
      <c r="F63" s="3">
        <v>35720.99</v>
      </c>
    </row>
    <row r="64" spans="1:8" ht="29.45" customHeight="1" x14ac:dyDescent="0.25">
      <c r="A64" s="25">
        <f t="shared" si="1"/>
        <v>54</v>
      </c>
      <c r="B64" s="37" t="s">
        <v>25</v>
      </c>
      <c r="C64" s="35" t="s">
        <v>26</v>
      </c>
      <c r="D64" s="2">
        <v>17006.66</v>
      </c>
      <c r="E64" s="2">
        <v>13918.720000000001</v>
      </c>
      <c r="F64" s="2">
        <v>9370.08</v>
      </c>
      <c r="H64" s="29"/>
    </row>
    <row r="65" spans="1:6" x14ac:dyDescent="0.25">
      <c r="A65" s="25">
        <f t="shared" si="1"/>
        <v>55</v>
      </c>
      <c r="B65" s="35" t="s">
        <v>27</v>
      </c>
      <c r="C65" s="35" t="s">
        <v>28</v>
      </c>
      <c r="D65" s="2">
        <f>D66</f>
        <v>370</v>
      </c>
      <c r="E65" s="2">
        <f t="shared" ref="E65:F65" si="6">E66</f>
        <v>300.89999999999998</v>
      </c>
      <c r="F65" s="2">
        <f t="shared" si="6"/>
        <v>-117.39</v>
      </c>
    </row>
    <row r="66" spans="1:6" x14ac:dyDescent="0.25">
      <c r="A66" s="25">
        <f t="shared" si="1"/>
        <v>56</v>
      </c>
      <c r="B66" s="35" t="s">
        <v>29</v>
      </c>
      <c r="C66" s="35" t="s">
        <v>28</v>
      </c>
      <c r="D66" s="3">
        <v>370</v>
      </c>
      <c r="E66" s="3">
        <v>300.89999999999998</v>
      </c>
      <c r="F66" s="3">
        <v>-117.39</v>
      </c>
    </row>
    <row r="67" spans="1:6" ht="31.5" x14ac:dyDescent="0.25">
      <c r="A67" s="25">
        <f t="shared" si="1"/>
        <v>57</v>
      </c>
      <c r="B67" s="37" t="s">
        <v>44</v>
      </c>
      <c r="C67" s="35" t="s">
        <v>30</v>
      </c>
      <c r="D67" s="2">
        <f>D68</f>
        <v>50</v>
      </c>
      <c r="E67" s="2">
        <f t="shared" ref="E67:F67" si="7">E68</f>
        <v>42</v>
      </c>
      <c r="F67" s="2">
        <f t="shared" si="7"/>
        <v>20.9</v>
      </c>
    </row>
    <row r="68" spans="1:6" x14ac:dyDescent="0.25">
      <c r="A68" s="25">
        <f t="shared" si="1"/>
        <v>58</v>
      </c>
      <c r="B68" s="37" t="s">
        <v>108</v>
      </c>
      <c r="C68" s="35" t="s">
        <v>30</v>
      </c>
      <c r="D68" s="3">
        <v>50</v>
      </c>
      <c r="E68" s="3">
        <v>42</v>
      </c>
      <c r="F68" s="3">
        <v>20.9</v>
      </c>
    </row>
    <row r="69" spans="1:6" x14ac:dyDescent="0.25">
      <c r="A69" s="25">
        <f t="shared" si="1"/>
        <v>59</v>
      </c>
      <c r="B69" s="35" t="s">
        <v>31</v>
      </c>
      <c r="C69" s="35" t="s">
        <v>32</v>
      </c>
      <c r="D69" s="2">
        <v>50152.41</v>
      </c>
      <c r="E69" s="2">
        <v>31958.510000000002</v>
      </c>
      <c r="F69" s="2">
        <v>10605.63</v>
      </c>
    </row>
    <row r="70" spans="1:6" x14ac:dyDescent="0.25">
      <c r="A70" s="25">
        <f t="shared" si="1"/>
        <v>60</v>
      </c>
      <c r="B70" s="35" t="s">
        <v>107</v>
      </c>
      <c r="C70" s="35" t="s">
        <v>33</v>
      </c>
      <c r="D70" s="2">
        <v>114082.48</v>
      </c>
      <c r="E70" s="2">
        <v>86345.88</v>
      </c>
      <c r="F70" s="2">
        <v>5188.68</v>
      </c>
    </row>
    <row r="71" spans="1:6" x14ac:dyDescent="0.25">
      <c r="A71" s="25">
        <f t="shared" si="1"/>
        <v>61</v>
      </c>
      <c r="B71" s="37" t="s">
        <v>34</v>
      </c>
      <c r="C71" s="38" t="s">
        <v>35</v>
      </c>
      <c r="D71" s="2">
        <v>110674.7</v>
      </c>
      <c r="E71" s="2">
        <v>76125.510000000009</v>
      </c>
      <c r="F71" s="2">
        <v>56148.53</v>
      </c>
    </row>
    <row r="72" spans="1:6" ht="28.15" customHeight="1" x14ac:dyDescent="0.25">
      <c r="A72" s="25">
        <f t="shared" si="1"/>
        <v>62</v>
      </c>
      <c r="B72" s="37" t="s">
        <v>36</v>
      </c>
      <c r="C72" s="35" t="s">
        <v>37</v>
      </c>
      <c r="D72" s="2">
        <v>144030</v>
      </c>
      <c r="E72" s="2">
        <v>115821.29999999999</v>
      </c>
      <c r="F72" s="2">
        <v>92619.23</v>
      </c>
    </row>
    <row r="73" spans="1:6" ht="17.45" customHeight="1" x14ac:dyDescent="0.25">
      <c r="A73" s="25">
        <f t="shared" ref="A73:A78" si="8">A72+1</f>
        <v>63</v>
      </c>
      <c r="B73" s="37" t="s">
        <v>38</v>
      </c>
      <c r="C73" s="35" t="s">
        <v>39</v>
      </c>
      <c r="D73" s="2">
        <v>18531.09</v>
      </c>
      <c r="E73" s="2">
        <v>14692.4</v>
      </c>
      <c r="F73" s="2">
        <v>6367.56</v>
      </c>
    </row>
    <row r="74" spans="1:6" ht="17.25" customHeight="1" x14ac:dyDescent="0.25">
      <c r="A74" s="25">
        <f t="shared" si="8"/>
        <v>64</v>
      </c>
      <c r="B74" s="37" t="s">
        <v>45</v>
      </c>
      <c r="C74" s="35" t="s">
        <v>46</v>
      </c>
      <c r="D74" s="2">
        <v>128336.11</v>
      </c>
      <c r="E74" s="2">
        <v>118500</v>
      </c>
      <c r="F74" s="2">
        <v>42811.79</v>
      </c>
    </row>
    <row r="75" spans="1:6" ht="16.149999999999999" customHeight="1" x14ac:dyDescent="0.25">
      <c r="A75" s="25">
        <f t="shared" si="8"/>
        <v>65</v>
      </c>
      <c r="B75" s="37" t="s">
        <v>40</v>
      </c>
      <c r="C75" s="35" t="s">
        <v>41</v>
      </c>
      <c r="D75" s="2">
        <v>12101.58</v>
      </c>
      <c r="E75" s="2">
        <v>9101.58</v>
      </c>
      <c r="F75" s="2">
        <v>434.81</v>
      </c>
    </row>
    <row r="76" spans="1:6" ht="16.899999999999999" customHeight="1" x14ac:dyDescent="0.25">
      <c r="A76" s="25">
        <f t="shared" si="8"/>
        <v>66</v>
      </c>
      <c r="B76" s="35" t="s">
        <v>86</v>
      </c>
      <c r="C76" s="35" t="s">
        <v>87</v>
      </c>
      <c r="D76" s="2">
        <v>295</v>
      </c>
      <c r="E76" s="2">
        <v>295</v>
      </c>
      <c r="F76" s="2">
        <v>0</v>
      </c>
    </row>
    <row r="77" spans="1:6" ht="14.45" customHeight="1" x14ac:dyDescent="0.25">
      <c r="A77" s="25">
        <f t="shared" si="8"/>
        <v>67</v>
      </c>
      <c r="B77" s="35" t="s">
        <v>42</v>
      </c>
      <c r="C77" s="35" t="s">
        <v>43</v>
      </c>
      <c r="D77" s="2">
        <v>442458.98</v>
      </c>
      <c r="E77" s="2">
        <v>310199.08</v>
      </c>
      <c r="F77" s="2">
        <v>106499.96</v>
      </c>
    </row>
    <row r="78" spans="1:6" x14ac:dyDescent="0.25">
      <c r="A78" s="25">
        <f t="shared" si="8"/>
        <v>68</v>
      </c>
      <c r="B78" s="39" t="s">
        <v>53</v>
      </c>
      <c r="C78" s="39" t="s">
        <v>54</v>
      </c>
      <c r="D78" s="2">
        <v>3392.52</v>
      </c>
      <c r="E78" s="2">
        <v>3317.85</v>
      </c>
      <c r="F78" s="2">
        <v>45</v>
      </c>
    </row>
    <row r="79" spans="1:6" x14ac:dyDescent="0.25">
      <c r="A79" s="40"/>
      <c r="B79" s="41"/>
      <c r="C79" s="41"/>
      <c r="D79" s="42"/>
      <c r="E79" s="43"/>
    </row>
    <row r="80" spans="1:6" x14ac:dyDescent="0.25">
      <c r="A80" s="44"/>
      <c r="B80" s="41"/>
      <c r="C80" s="41"/>
      <c r="D80" s="42"/>
      <c r="E80" s="43"/>
    </row>
    <row r="81" spans="1:6" x14ac:dyDescent="0.25">
      <c r="A81" s="45"/>
      <c r="B81" s="46"/>
      <c r="C81" s="47" t="s">
        <v>82</v>
      </c>
      <c r="D81" s="47"/>
      <c r="E81" s="47"/>
      <c r="F81" s="47"/>
    </row>
    <row r="82" spans="1:6" x14ac:dyDescent="0.25">
      <c r="A82" s="45"/>
      <c r="B82" s="46" t="s">
        <v>81</v>
      </c>
      <c r="C82" s="47" t="s">
        <v>84</v>
      </c>
      <c r="D82" s="47"/>
      <c r="E82" s="47"/>
      <c r="F82" s="47"/>
    </row>
    <row r="83" spans="1:6" x14ac:dyDescent="0.25">
      <c r="A83" s="45"/>
      <c r="B83" s="48" t="s">
        <v>83</v>
      </c>
      <c r="C83" s="47" t="s">
        <v>85</v>
      </c>
      <c r="D83" s="47"/>
      <c r="E83" s="47"/>
      <c r="F83" s="47"/>
    </row>
    <row r="84" spans="1:6" x14ac:dyDescent="0.25">
      <c r="A84" s="49"/>
      <c r="B84" s="49"/>
      <c r="C84" s="49"/>
    </row>
    <row r="85" spans="1:6" x14ac:dyDescent="0.25">
      <c r="A85" s="50"/>
      <c r="B85" s="51"/>
      <c r="C85" s="52"/>
    </row>
    <row r="86" spans="1:6" x14ac:dyDescent="0.25">
      <c r="A86" s="50"/>
      <c r="B86" s="53"/>
      <c r="C86" s="53"/>
    </row>
    <row r="87" spans="1:6" x14ac:dyDescent="0.25">
      <c r="A87" s="50"/>
      <c r="B87" s="51"/>
      <c r="C87" s="52"/>
    </row>
  </sheetData>
  <mergeCells count="14">
    <mergeCell ref="K4:N4"/>
    <mergeCell ref="B86:C86"/>
    <mergeCell ref="C7:C10"/>
    <mergeCell ref="C82:F82"/>
    <mergeCell ref="E7:E10"/>
    <mergeCell ref="C83:F83"/>
    <mergeCell ref="A5:F5"/>
    <mergeCell ref="D7:D10"/>
    <mergeCell ref="F7:F10"/>
    <mergeCell ref="D1:E1"/>
    <mergeCell ref="D2:F2"/>
    <mergeCell ref="A7:A10"/>
    <mergeCell ref="B7:B10"/>
    <mergeCell ref="C81:F81"/>
  </mergeCells>
  <phoneticPr fontId="0" type="noConversion"/>
  <pageMargins left="0.88622047199999998" right="0.13622047244094501" top="0.30118110199999998" bottom="0.35433070866141703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2020-11-02T13:29:16Z</cp:lastPrinted>
  <dcterms:created xsi:type="dcterms:W3CDTF">2011-02-07T14:42:14Z</dcterms:created>
  <dcterms:modified xsi:type="dcterms:W3CDTF">2020-11-02T13:29:33Z</dcterms:modified>
</cp:coreProperties>
</file>