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16_sedinta_ordinara_17_octombrie_2024\hotarari_alb_negru\"/>
    </mc:Choice>
  </mc:AlternateContent>
  <xr:revisionPtr revIDLastSave="0" documentId="13_ncr:1_{E6242622-0897-4341-8D19-CCB50CD1CA4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67" i="1"/>
  <c r="G66" i="1"/>
  <c r="G65" i="1"/>
  <c r="G64" i="1"/>
  <c r="G63" i="1"/>
  <c r="G62" i="1"/>
  <c r="G60" i="1"/>
  <c r="G58" i="1"/>
  <c r="G57" i="1"/>
  <c r="G44" i="1"/>
  <c r="G32" i="1"/>
  <c r="G30" i="1"/>
  <c r="G29" i="1"/>
  <c r="G28" i="1"/>
  <c r="G27" i="1"/>
  <c r="G26" i="1"/>
  <c r="G25" i="1"/>
  <c r="G24" i="1"/>
  <c r="G23" i="1"/>
  <c r="G22" i="1" s="1"/>
  <c r="G21" i="1" s="1"/>
  <c r="G20" i="1"/>
  <c r="G19" i="1"/>
  <c r="G16" i="1"/>
  <c r="G15" i="1"/>
  <c r="G14" i="1"/>
  <c r="G13" i="1"/>
  <c r="G12" i="1"/>
  <c r="G18" i="1" l="1"/>
  <c r="G17" i="1" s="1"/>
  <c r="G69" i="1" s="1"/>
  <c r="G31" i="1"/>
  <c r="G37" i="1" s="1"/>
  <c r="G43" i="1" s="1"/>
  <c r="G49" i="1" s="1"/>
</calcChain>
</file>

<file path=xl/sharedStrings.xml><?xml version="1.0" encoding="utf-8"?>
<sst xmlns="http://schemas.openxmlformats.org/spreadsheetml/2006/main" count="105" uniqueCount="99">
  <si>
    <t>mii lei</t>
  </si>
  <si>
    <t>INDICATORI</t>
  </si>
  <si>
    <t>Nr. rd.</t>
  </si>
  <si>
    <t>I.</t>
  </si>
  <si>
    <t>VENITURI TOTALE (Rd.1=Rd.2+Rd.5)</t>
  </si>
  <si>
    <t>Venituri totale din exploatare, din care:</t>
  </si>
  <si>
    <t>a)</t>
  </si>
  <si>
    <t>subvenţii,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</si>
  <si>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</si>
  <si>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</si>
  <si>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</si>
  <si>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</si>
  <si>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</si>
  <si>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 (Rd.7=Rd.8+Rd.9+Rd.10+Rd.18), din care:</t>
  </si>
  <si>
    <t>A.</t>
  </si>
  <si>
    <t>cheltuieli cu bunuri şi servicii</t>
  </si>
  <si>
    <t>B.</t>
  </si>
  <si>
    <t>cheltuieli cu impozite, taxe şi vărsăminte asimilate</t>
  </si>
  <si>
    <t>C.</t>
  </si>
  <si>
    <t>cheltuieli cu personalul, (Rd.10=Rd.11+Rd.14+Rd.16+Rd.17) din care:</t>
  </si>
  <si>
    <t>C0</t>
  </si>
  <si>
    <t>Cheltuieli de natură salarială 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</si>
  <si>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</si>
  <si>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</si>
  <si>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</si>
  <si>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</si>
  <si>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</si>
  <si>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</si>
  <si>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plăţi compensatorii aferente disponibilizărilor de personal</t>
  </si>
  <si>
    <t>C4</t>
  </si>
  <si>
    <t>Cheltuieli aferente contractului de mandat şi a altor organe de conducere şi control, comisii şi comitete</t>
  </si>
  <si>
    <t>C5</t>
  </si>
  <si>
    <t>Cheltuieli cu contribuţiile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</si>
  <si>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</si>
  <si>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</si>
  <si>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</si>
  <si>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</si>
  <si>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</si>
  <si>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</si>
  <si>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</si>
  <si>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</si>
  <si>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</si>
  <si>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ACTIVITĂŢI</t>
  </si>
  <si>
    <t>ALTE IMPOZITE NEPREZENTATE LA ELEMENTELE DE MAI SUS</t>
  </si>
  <si>
    <t>V</t>
  </si>
  <si>
    <t>PROFITUL/PIERDEREA NETĂ A PERIOADEI DE RAPORTARE (Rd.26=Rd.20-Rd.21-Rd.22+Rd.23-Rd.24-Rd.25),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</si>
  <si>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</si>
  <si>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</si>
  <si>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</si>
  <si>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plăţii dobânzilor, comisioanelor şi altor costuri aferente acestor împrumuturi</t>
  </si>
  <si>
    <t>Alte repartizări prevăzute de lege</t>
  </si>
  <si>
    <t>Profitul contabil rămas după deducerea sumelor de la Rd. 27, 28, 29, 30, 31 (Rd.32=Rd.26-(Rd.27 la Rd.31) &gt; = 0)</t>
  </si>
  <si>
    <t>Participarea salariaţilor la profit în limita a 10% din profitul net, dar nu mai mult de nivelul unui salariu de bază mediu lunar realizat la nivelul operatorului economic în exerciţiul financiar de referinţă</t>
  </si>
  <si>
    <t>Minimum 50% vărsăminte la bugetul de stat sau local în cazul regiilor autonome, ori dividende cuvenite acţionarilor, în cazul societăţilor/companiilor naţionale şi societăţilor cu capital integral sau majoritar de stat, din care:</t>
  </si>
  <si>
    <t>- dividende cuvenite bugetului de stat</t>
  </si>
  <si>
    <t>- dividende cuvenite bugetului local</t>
  </si>
  <si>
    <t>c)</t>
  </si>
  <si>
    <t>- dividende cuvenite altor acţionari</t>
  </si>
  <si>
    <t>Profitul nerepartizat pe destinaţiile prevăzute la Rd.33 - Rd.34 se repartizează la alte rezerve şi constituie sursă proprie de finanţare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</si>
  <si>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</si>
  <si>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</si>
  <si>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</si>
  <si>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</si>
  <si>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</si>
  <si>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</si>
  <si>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prestările de servicii</t>
  </si>
  <si>
    <t>d)</t>
  </si>
  <si>
    <t>cheltuieli cu reclamă şi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</si>
  <si>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</si>
  <si>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</si>
  <si>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</si>
  <si>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</si>
  <si>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</si>
  <si>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</si>
  <si>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</si>
  <si>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PENTRU INVESTIŢII</t>
  </si>
  <si>
    <t>X</t>
  </si>
  <si>
    <t>DATE DE FUNDAMENTARE</t>
  </si>
  <si>
    <t>Nr. de personal prognozat la finele anului</t>
  </si>
  <si>
    <t>Nr. mediu de salariaţi total</t>
  </si>
  <si>
    <t>Câştigul mediu lunar pe salariat (lei/persoană) determinat pe baza cheltuielilor de natură salarială*)</t>
  </si>
  <si>
    <t>Câştigul mediu lunar pe salariat (lei/persoană) determinat pe baza cheltuielilor de natură salarială, recalculat cf. Legii anuale a bugetului de stat**)</t>
  </si>
  <si>
    <t>Productivitatea muncii în unităţi valorice pe total personal mediu (mii lei/persoană) (Rd.2/Rd.51)</t>
  </si>
  <si>
    <t>Productivitatea muncii în unităţi valorice pe total personal mediu recalculată cf. Legii anuale a bugetului de stat</t>
  </si>
  <si>
    <t>Productivitatea muncii în unităţi fizice pe total personal mediu (cantitate produse finite/persoană)</t>
  </si>
  <si>
    <t>Cheltuieli totale la 1000 lei venituri totale (Rd.57=(Rd.6/Rd.1)x1000)</t>
  </si>
  <si>
    <t>Plăţi restante</t>
  </si>
  <si>
    <t>Creanţe restante</t>
  </si>
  <si>
    <t>al societății Compania de Apă Someș S.A.</t>
  </si>
  <si>
    <t>Președinte</t>
  </si>
  <si>
    <t>Contrasemnează</t>
  </si>
  <si>
    <t>Alin Tișe</t>
  </si>
  <si>
    <t xml:space="preserve">     Secretar General al Județului</t>
  </si>
  <si>
    <t xml:space="preserve"> Simona Gaci</t>
  </si>
  <si>
    <t>Bugetul de venituri și cheltuieli pe anul 2024, rectificat</t>
  </si>
  <si>
    <t>Buget rectificat an curent (2024)</t>
  </si>
  <si>
    <t xml:space="preserve">                                                                                  Anexa nr. 1 </t>
  </si>
  <si>
    <r>
      <t xml:space="preserve">                                                                        </t>
    </r>
    <r>
      <rPr>
        <i/>
        <sz val="11"/>
        <rFont val="Montserrat"/>
      </rPr>
      <t>pentru publicare</t>
    </r>
  </si>
  <si>
    <t xml:space="preserve">                                                                                  la Hotărârea nr. 197/2024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</si>
</sst>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Montserrat Light"/>
    </font>
    <font>
      <b/>
      <sz val="11"/>
      <name val="Montserrat Light"/>
    </font>
    <font>
      <i/>
      <sz val="11"/>
      <name val="Montserrat Light"/>
    </font>
    <font>
      <b/>
      <sz val="11"/>
      <name val="Montserrat"/>
    </font>
    <font>
      <i/>
      <sz val="11"/>
      <name val="Montserrat"/>
    </font>
    <font>
      <sz val="11"/>
      <name val="Montserrat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3" fontId="3" fillId="2" borderId="11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4" fillId="2" borderId="11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/>
  </cellXfs>
  <cellStyles count="2">
    <cellStyle name="Normal" xfId="0" builtinId="0"/>
    <cellStyle name="Normal_BVC sint. v.23.01.2013" xfId="1" xr:uid="{96F919C4-7083-4268-B4A1-228C21DE34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</xdr:colOff>
      <xdr:row>0</xdr:row>
      <xdr:rowOff>60960</xdr:rowOff>
    </xdr:from>
    <xdr:to>
      <xdr:col>6</xdr:col>
      <xdr:colOff>106680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3D0AE889-3923-4102-9CFE-E4C58702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0960"/>
          <a:ext cx="3733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2024\hotarari%202024\octombrie\BVC%20CAS\ANEXELE%201-5%20RECTIFICARE%20BVC%202024%20-%20nr.2.xlsx" TargetMode="External"/><Relationship Id="rId1" Type="http://schemas.openxmlformats.org/officeDocument/2006/relationships/externalLinkPath" Target="file:///\\fileservervr\Consiliul%2017\D\2024\hotarari%202024\octombrie\BVC%20CAS\ANEXELE%201-5%20RECTIFICARE%20BVC%202024%20-%20nr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nr.1"/>
      <sheetName val="Anexa nr.2"/>
      <sheetName val="Anexa nr.3"/>
      <sheetName val="Anexa nr.4"/>
      <sheetName val="Anexa nr.5"/>
    </sheetNames>
    <sheetDataSet>
      <sheetData sheetId="0"/>
      <sheetData sheetId="1">
        <row r="14">
          <cell r="M14">
            <v>401350</v>
          </cell>
        </row>
        <row r="34">
          <cell r="M34">
            <v>2933</v>
          </cell>
        </row>
        <row r="42">
          <cell r="M42">
            <v>123600.6</v>
          </cell>
        </row>
        <row r="90">
          <cell r="M90">
            <v>38094</v>
          </cell>
        </row>
        <row r="99">
          <cell r="M99">
            <v>152694</v>
          </cell>
        </row>
        <row r="103">
          <cell r="M103">
            <v>26829</v>
          </cell>
        </row>
        <row r="109">
          <cell r="M109">
            <v>800</v>
          </cell>
        </row>
        <row r="115">
          <cell r="M115">
            <v>3444</v>
          </cell>
        </row>
        <row r="124">
          <cell r="M124">
            <v>3656.2049999999999</v>
          </cell>
        </row>
        <row r="125">
          <cell r="M125">
            <v>29690</v>
          </cell>
        </row>
        <row r="142">
          <cell r="M142">
            <v>12681</v>
          </cell>
        </row>
        <row r="153">
          <cell r="M153">
            <v>2759.2312000000011</v>
          </cell>
        </row>
        <row r="168">
          <cell r="M168">
            <v>2043</v>
          </cell>
        </row>
        <row r="169">
          <cell r="M169">
            <v>1930</v>
          </cell>
        </row>
        <row r="170">
          <cell r="M170">
            <v>7751.4248704663205</v>
          </cell>
        </row>
        <row r="172">
          <cell r="M172">
            <v>7474.1364421416238</v>
          </cell>
        </row>
        <row r="173">
          <cell r="M173">
            <v>207.95336787564767</v>
          </cell>
        </row>
        <row r="174">
          <cell r="M174">
            <v>207.95336787564767</v>
          </cell>
        </row>
        <row r="182">
          <cell r="M182">
            <v>2500</v>
          </cell>
        </row>
      </sheetData>
      <sheetData sheetId="2"/>
      <sheetData sheetId="3">
        <row r="6">
          <cell r="G6">
            <v>1112996</v>
          </cell>
        </row>
        <row r="11">
          <cell r="G11">
            <v>349856</v>
          </cell>
        </row>
        <row r="24">
          <cell r="G24">
            <v>1112996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Normal="100" workbookViewId="0">
      <selection activeCell="L6" sqref="L6"/>
    </sheetView>
  </sheetViews>
  <sheetFormatPr defaultRowHeight="16.8" x14ac:dyDescent="0.4"/>
  <cols>
    <col min="1" max="1" width="4.44140625" style="30" customWidth="1"/>
    <col min="2" max="2" width="3.5546875" style="30" customWidth="1"/>
    <col min="3" max="3" width="5.33203125" style="30" customWidth="1"/>
    <col min="4" max="4" width="4.77734375" style="30" customWidth="1"/>
    <col min="5" max="5" width="48.5546875" style="30" customWidth="1"/>
    <col min="6" max="6" width="4.44140625" style="30" customWidth="1"/>
    <col min="7" max="7" width="18.109375" style="55" customWidth="1"/>
    <col min="8" max="16384" width="8.88671875" style="30"/>
  </cols>
  <sheetData>
    <row r="1" spans="1:7" ht="63" customHeight="1" x14ac:dyDescent="0.4">
      <c r="A1" s="11"/>
      <c r="B1" s="28"/>
      <c r="C1" s="28"/>
      <c r="D1" s="28"/>
      <c r="E1" s="28"/>
      <c r="F1" s="28"/>
      <c r="G1" s="29"/>
    </row>
    <row r="2" spans="1:7" x14ac:dyDescent="0.3">
      <c r="A2" s="12" t="s">
        <v>96</v>
      </c>
      <c r="B2" s="12"/>
      <c r="C2" s="12"/>
      <c r="D2" s="12"/>
      <c r="E2" s="12"/>
      <c r="F2" s="12"/>
      <c r="G2" s="12"/>
    </row>
    <row r="3" spans="1:7" x14ac:dyDescent="0.3">
      <c r="A3" s="12" t="s">
        <v>98</v>
      </c>
      <c r="B3" s="12"/>
      <c r="C3" s="12"/>
      <c r="D3" s="12"/>
      <c r="E3" s="12"/>
      <c r="F3" s="12"/>
      <c r="G3" s="12"/>
    </row>
    <row r="4" spans="1:7" x14ac:dyDescent="0.3">
      <c r="A4" s="14" t="s">
        <v>97</v>
      </c>
      <c r="B4" s="14"/>
      <c r="C4" s="14"/>
      <c r="D4" s="14"/>
      <c r="E4" s="14"/>
      <c r="F4" s="14"/>
      <c r="G4" s="14"/>
    </row>
    <row r="5" spans="1:7" x14ac:dyDescent="0.3">
      <c r="A5" s="13"/>
      <c r="B5" s="13"/>
      <c r="C5" s="13"/>
      <c r="D5" s="13"/>
      <c r="E5" s="13"/>
      <c r="F5" s="13"/>
      <c r="G5" s="13"/>
    </row>
    <row r="6" spans="1:7" x14ac:dyDescent="0.3">
      <c r="A6" s="10" t="s">
        <v>94</v>
      </c>
      <c r="B6" s="10"/>
      <c r="C6" s="10"/>
      <c r="D6" s="10"/>
      <c r="E6" s="10"/>
      <c r="F6" s="10"/>
      <c r="G6" s="10"/>
    </row>
    <row r="7" spans="1:7" x14ac:dyDescent="0.3">
      <c r="A7" s="10" t="s">
        <v>88</v>
      </c>
      <c r="B7" s="10"/>
      <c r="C7" s="10"/>
      <c r="D7" s="10"/>
      <c r="E7" s="10"/>
      <c r="F7" s="10"/>
      <c r="G7" s="10"/>
    </row>
    <row r="8" spans="1:7" x14ac:dyDescent="0.3">
      <c r="A8" s="15" t="s">
        <v>0</v>
      </c>
      <c r="B8" s="15"/>
      <c r="C8" s="15"/>
      <c r="D8" s="15"/>
      <c r="E8" s="15"/>
      <c r="F8" s="15"/>
      <c r="G8" s="16"/>
    </row>
    <row r="9" spans="1:7" ht="14.4" x14ac:dyDescent="0.3">
      <c r="A9" s="17"/>
      <c r="B9" s="18"/>
      <c r="C9" s="19"/>
      <c r="D9" s="31" t="s">
        <v>1</v>
      </c>
      <c r="E9" s="32"/>
      <c r="F9" s="31" t="s">
        <v>2</v>
      </c>
      <c r="G9" s="33" t="s">
        <v>95</v>
      </c>
    </row>
    <row r="10" spans="1:7" ht="33" customHeight="1" x14ac:dyDescent="0.3">
      <c r="A10" s="20"/>
      <c r="B10" s="21"/>
      <c r="C10" s="22"/>
      <c r="D10" s="34"/>
      <c r="E10" s="35"/>
      <c r="F10" s="34"/>
      <c r="G10" s="33"/>
    </row>
    <row r="11" spans="1:7" x14ac:dyDescent="0.3">
      <c r="A11" s="36">
        <v>0</v>
      </c>
      <c r="B11" s="37">
        <v>1</v>
      </c>
      <c r="C11" s="38"/>
      <c r="D11" s="37">
        <v>2</v>
      </c>
      <c r="E11" s="38"/>
      <c r="F11" s="39">
        <v>3</v>
      </c>
      <c r="G11" s="40">
        <v>4</v>
      </c>
    </row>
    <row r="12" spans="1:7" x14ac:dyDescent="0.3">
      <c r="A12" s="36" t="s">
        <v>3</v>
      </c>
      <c r="B12" s="1"/>
      <c r="C12" s="1"/>
      <c r="D12" s="41" t="s">
        <v>4</v>
      </c>
      <c r="E12" s="42"/>
      <c r="F12" s="39">
        <v>1</v>
      </c>
      <c r="G12" s="6">
        <f>G13+G16</f>
        <v>404283</v>
      </c>
    </row>
    <row r="13" spans="1:7" x14ac:dyDescent="0.3">
      <c r="A13" s="23"/>
      <c r="B13" s="36">
        <v>1</v>
      </c>
      <c r="C13" s="1"/>
      <c r="D13" s="41" t="s">
        <v>5</v>
      </c>
      <c r="E13" s="42"/>
      <c r="F13" s="39">
        <v>2</v>
      </c>
      <c r="G13" s="7">
        <f>'[1]Anexa nr.2'!M14</f>
        <v>401350</v>
      </c>
    </row>
    <row r="14" spans="1:7" ht="24.6" customHeight="1" x14ac:dyDescent="0.3">
      <c r="A14" s="24"/>
      <c r="B14" s="23"/>
      <c r="C14" s="1"/>
      <c r="D14" s="36" t="s">
        <v>6</v>
      </c>
      <c r="E14" s="1" t="s">
        <v>7</v>
      </c>
      <c r="F14" s="39">
        <v>3</v>
      </c>
      <c r="G14" s="7">
        <f>'[1]Anexa nr.2'!M21</f>
        <v>0</v>
      </c>
    </row>
    <row r="15" spans="1:7" ht="21" customHeight="1" x14ac:dyDescent="0.3">
      <c r="A15" s="24"/>
      <c r="B15" s="25"/>
      <c r="C15" s="1"/>
      <c r="D15" s="36" t="s">
        <v>8</v>
      </c>
      <c r="E15" s="1" t="s">
        <v>9</v>
      </c>
      <c r="F15" s="39">
        <v>4</v>
      </c>
      <c r="G15" s="7">
        <f>'[1]Anexa nr.2'!M22</f>
        <v>0</v>
      </c>
    </row>
    <row r="16" spans="1:7" x14ac:dyDescent="0.3">
      <c r="A16" s="25"/>
      <c r="B16" s="36">
        <v>2</v>
      </c>
      <c r="C16" s="1"/>
      <c r="D16" s="41" t="s">
        <v>10</v>
      </c>
      <c r="E16" s="42"/>
      <c r="F16" s="39">
        <v>5</v>
      </c>
      <c r="G16" s="7">
        <f>'[1]Anexa nr.2'!M34</f>
        <v>2933</v>
      </c>
    </row>
    <row r="17" spans="1:7" x14ac:dyDescent="0.3">
      <c r="A17" s="36" t="s">
        <v>11</v>
      </c>
      <c r="B17" s="1"/>
      <c r="C17" s="1"/>
      <c r="D17" s="41" t="s">
        <v>12</v>
      </c>
      <c r="E17" s="42"/>
      <c r="F17" s="43">
        <v>6</v>
      </c>
      <c r="G17" s="6">
        <f>G18+G30</f>
        <v>390688.80499999999</v>
      </c>
    </row>
    <row r="18" spans="1:7" ht="34.799999999999997" customHeight="1" x14ac:dyDescent="0.3">
      <c r="A18" s="23"/>
      <c r="B18" s="36">
        <v>1</v>
      </c>
      <c r="C18" s="1"/>
      <c r="D18" s="41" t="s">
        <v>13</v>
      </c>
      <c r="E18" s="42"/>
      <c r="F18" s="39">
        <v>7</v>
      </c>
      <c r="G18" s="7">
        <f>G19+G20+G21+G29</f>
        <v>378007.80499999999</v>
      </c>
    </row>
    <row r="19" spans="1:7" x14ac:dyDescent="0.3">
      <c r="A19" s="24"/>
      <c r="B19" s="23"/>
      <c r="C19" s="44" t="s">
        <v>14</v>
      </c>
      <c r="D19" s="45" t="s">
        <v>15</v>
      </c>
      <c r="E19" s="46"/>
      <c r="F19" s="39">
        <v>8</v>
      </c>
      <c r="G19" s="7">
        <f>'[1]Anexa nr.2'!M42</f>
        <v>123600.6</v>
      </c>
    </row>
    <row r="20" spans="1:7" x14ac:dyDescent="0.3">
      <c r="A20" s="24"/>
      <c r="B20" s="24"/>
      <c r="C20" s="44" t="s">
        <v>16</v>
      </c>
      <c r="D20" s="45" t="s">
        <v>17</v>
      </c>
      <c r="E20" s="46"/>
      <c r="F20" s="39">
        <v>9</v>
      </c>
      <c r="G20" s="7">
        <f>'[1]Anexa nr.2'!M90</f>
        <v>38094</v>
      </c>
    </row>
    <row r="21" spans="1:7" ht="34.200000000000003" customHeight="1" x14ac:dyDescent="0.3">
      <c r="A21" s="24"/>
      <c r="B21" s="24"/>
      <c r="C21" s="44" t="s">
        <v>18</v>
      </c>
      <c r="D21" s="45" t="s">
        <v>19</v>
      </c>
      <c r="E21" s="46"/>
      <c r="F21" s="39">
        <v>10</v>
      </c>
      <c r="G21" s="8">
        <f>G22+G25+G27+G28</f>
        <v>186623.20499999999</v>
      </c>
    </row>
    <row r="22" spans="1:7" ht="35.4" customHeight="1" x14ac:dyDescent="0.3">
      <c r="A22" s="24"/>
      <c r="B22" s="24"/>
      <c r="C22" s="23"/>
      <c r="D22" s="36" t="s">
        <v>20</v>
      </c>
      <c r="E22" s="47" t="s">
        <v>21</v>
      </c>
      <c r="F22" s="43">
        <v>11</v>
      </c>
      <c r="G22" s="6">
        <f>G23+G24</f>
        <v>179523</v>
      </c>
    </row>
    <row r="23" spans="1:7" x14ac:dyDescent="0.3">
      <c r="A23" s="24"/>
      <c r="B23" s="24"/>
      <c r="C23" s="24"/>
      <c r="D23" s="36" t="s">
        <v>22</v>
      </c>
      <c r="E23" s="1" t="s">
        <v>23</v>
      </c>
      <c r="F23" s="39">
        <v>12</v>
      </c>
      <c r="G23" s="7">
        <f>'[1]Anexa nr.2'!M99</f>
        <v>152694</v>
      </c>
    </row>
    <row r="24" spans="1:7" ht="19.8" customHeight="1" x14ac:dyDescent="0.3">
      <c r="A24" s="24"/>
      <c r="B24" s="24"/>
      <c r="C24" s="24"/>
      <c r="D24" s="36" t="s">
        <v>24</v>
      </c>
      <c r="E24" s="1" t="s">
        <v>25</v>
      </c>
      <c r="F24" s="39">
        <v>13</v>
      </c>
      <c r="G24" s="7">
        <f>'[1]Anexa nr.2'!M103</f>
        <v>26829</v>
      </c>
    </row>
    <row r="25" spans="1:7" ht="21.6" customHeight="1" x14ac:dyDescent="0.3">
      <c r="A25" s="24"/>
      <c r="B25" s="24"/>
      <c r="C25" s="24"/>
      <c r="D25" s="36" t="s">
        <v>26</v>
      </c>
      <c r="E25" s="1" t="s">
        <v>27</v>
      </c>
      <c r="F25" s="39">
        <v>14</v>
      </c>
      <c r="G25" s="7">
        <f>'[1]Anexa nr.2'!M111</f>
        <v>0</v>
      </c>
    </row>
    <row r="26" spans="1:7" ht="33.6" x14ac:dyDescent="0.3">
      <c r="A26" s="24"/>
      <c r="B26" s="24"/>
      <c r="C26" s="24"/>
      <c r="D26" s="1"/>
      <c r="E26" s="1" t="s">
        <v>28</v>
      </c>
      <c r="F26" s="39">
        <v>15</v>
      </c>
      <c r="G26" s="7">
        <f>'[1]Anexa nr.2'!M112</f>
        <v>0</v>
      </c>
    </row>
    <row r="27" spans="1:7" ht="50.4" x14ac:dyDescent="0.3">
      <c r="A27" s="24"/>
      <c r="B27" s="24"/>
      <c r="C27" s="24"/>
      <c r="D27" s="36" t="s">
        <v>29</v>
      </c>
      <c r="E27" s="1" t="s">
        <v>30</v>
      </c>
      <c r="F27" s="39">
        <v>16</v>
      </c>
      <c r="G27" s="7">
        <f>'[1]Anexa nr.2'!M115</f>
        <v>3444</v>
      </c>
    </row>
    <row r="28" spans="1:7" ht="21" customHeight="1" x14ac:dyDescent="0.3">
      <c r="A28" s="24"/>
      <c r="B28" s="24"/>
      <c r="C28" s="25"/>
      <c r="D28" s="36" t="s">
        <v>31</v>
      </c>
      <c r="E28" s="1" t="s">
        <v>32</v>
      </c>
      <c r="F28" s="39">
        <v>17</v>
      </c>
      <c r="G28" s="7">
        <f>'[1]Anexa nr.2'!M124</f>
        <v>3656.2049999999999</v>
      </c>
    </row>
    <row r="29" spans="1:7" x14ac:dyDescent="0.3">
      <c r="A29" s="24"/>
      <c r="B29" s="25"/>
      <c r="C29" s="36" t="s">
        <v>33</v>
      </c>
      <c r="D29" s="45" t="s">
        <v>34</v>
      </c>
      <c r="E29" s="46"/>
      <c r="F29" s="39">
        <v>18</v>
      </c>
      <c r="G29" s="7">
        <f>'[1]Anexa nr.2'!M125</f>
        <v>29690</v>
      </c>
    </row>
    <row r="30" spans="1:7" x14ac:dyDescent="0.3">
      <c r="A30" s="25"/>
      <c r="B30" s="36">
        <v>2</v>
      </c>
      <c r="C30" s="1"/>
      <c r="D30" s="45" t="s">
        <v>35</v>
      </c>
      <c r="E30" s="46"/>
      <c r="F30" s="39">
        <v>19</v>
      </c>
      <c r="G30" s="7">
        <f>'[1]Anexa nr.2'!M142</f>
        <v>12681</v>
      </c>
    </row>
    <row r="31" spans="1:7" x14ac:dyDescent="0.3">
      <c r="A31" s="36" t="s">
        <v>36</v>
      </c>
      <c r="B31" s="1"/>
      <c r="C31" s="1"/>
      <c r="D31" s="41" t="s">
        <v>37</v>
      </c>
      <c r="E31" s="42"/>
      <c r="F31" s="39">
        <v>20</v>
      </c>
      <c r="G31" s="6">
        <f>G12-G17</f>
        <v>13594.195000000007</v>
      </c>
    </row>
    <row r="32" spans="1:7" x14ac:dyDescent="0.3">
      <c r="A32" s="36" t="s">
        <v>38</v>
      </c>
      <c r="B32" s="36">
        <v>1</v>
      </c>
      <c r="C32" s="1"/>
      <c r="D32" s="45" t="s">
        <v>39</v>
      </c>
      <c r="E32" s="46"/>
      <c r="F32" s="39">
        <v>21</v>
      </c>
      <c r="G32" s="7">
        <f>'[1]Anexa nr.2'!M153</f>
        <v>2759.2312000000011</v>
      </c>
    </row>
    <row r="33" spans="1:7" x14ac:dyDescent="0.3">
      <c r="A33" s="23"/>
      <c r="B33" s="36">
        <v>2</v>
      </c>
      <c r="C33" s="1"/>
      <c r="D33" s="45" t="s">
        <v>40</v>
      </c>
      <c r="E33" s="46"/>
      <c r="F33" s="39">
        <v>22</v>
      </c>
      <c r="G33" s="7">
        <v>0</v>
      </c>
    </row>
    <row r="34" spans="1:7" x14ac:dyDescent="0.3">
      <c r="A34" s="24"/>
      <c r="B34" s="36">
        <v>3</v>
      </c>
      <c r="C34" s="1"/>
      <c r="D34" s="45" t="s">
        <v>41</v>
      </c>
      <c r="E34" s="46"/>
      <c r="F34" s="39">
        <v>23</v>
      </c>
      <c r="G34" s="7">
        <v>0</v>
      </c>
    </row>
    <row r="35" spans="1:7" x14ac:dyDescent="0.3">
      <c r="A35" s="24"/>
      <c r="B35" s="36">
        <v>4</v>
      </c>
      <c r="C35" s="1"/>
      <c r="D35" s="45" t="s">
        <v>42</v>
      </c>
      <c r="E35" s="46"/>
      <c r="F35" s="39">
        <v>24</v>
      </c>
      <c r="G35" s="7">
        <v>0</v>
      </c>
    </row>
    <row r="36" spans="1:7" x14ac:dyDescent="0.3">
      <c r="A36" s="25"/>
      <c r="B36" s="36">
        <v>5</v>
      </c>
      <c r="C36" s="1"/>
      <c r="D36" s="45" t="s">
        <v>43</v>
      </c>
      <c r="E36" s="46"/>
      <c r="F36" s="39">
        <v>25</v>
      </c>
      <c r="G36" s="7">
        <v>0</v>
      </c>
    </row>
    <row r="37" spans="1:7" ht="51" customHeight="1" x14ac:dyDescent="0.3">
      <c r="A37" s="36" t="s">
        <v>44</v>
      </c>
      <c r="B37" s="1"/>
      <c r="C37" s="1"/>
      <c r="D37" s="45" t="s">
        <v>45</v>
      </c>
      <c r="E37" s="46"/>
      <c r="F37" s="39">
        <v>26</v>
      </c>
      <c r="G37" s="6">
        <f>G31-G32-G33+G34-G35-G36</f>
        <v>10834.963800000005</v>
      </c>
    </row>
    <row r="38" spans="1:7" x14ac:dyDescent="0.3">
      <c r="A38" s="23"/>
      <c r="B38" s="36">
        <v>1</v>
      </c>
      <c r="C38" s="1"/>
      <c r="D38" s="45" t="s">
        <v>46</v>
      </c>
      <c r="E38" s="46"/>
      <c r="F38" s="39">
        <v>27</v>
      </c>
      <c r="G38" s="7">
        <v>0</v>
      </c>
    </row>
    <row r="39" spans="1:7" x14ac:dyDescent="0.3">
      <c r="A39" s="24"/>
      <c r="B39" s="36">
        <v>2</v>
      </c>
      <c r="C39" s="1"/>
      <c r="D39" s="45" t="s">
        <v>47</v>
      </c>
      <c r="E39" s="46"/>
      <c r="F39" s="39">
        <v>28</v>
      </c>
      <c r="G39" s="7"/>
    </row>
    <row r="40" spans="1:7" x14ac:dyDescent="0.3">
      <c r="A40" s="24"/>
      <c r="B40" s="36">
        <v>3</v>
      </c>
      <c r="C40" s="1"/>
      <c r="D40" s="45" t="s">
        <v>48</v>
      </c>
      <c r="E40" s="46"/>
      <c r="F40" s="39">
        <v>29</v>
      </c>
      <c r="G40" s="7">
        <v>0</v>
      </c>
    </row>
    <row r="41" spans="1:7" ht="99" customHeight="1" x14ac:dyDescent="0.3">
      <c r="A41" s="24"/>
      <c r="B41" s="36">
        <v>4</v>
      </c>
      <c r="C41" s="1"/>
      <c r="D41" s="45" t="s">
        <v>49</v>
      </c>
      <c r="E41" s="46"/>
      <c r="F41" s="39">
        <v>30</v>
      </c>
      <c r="G41" s="7"/>
    </row>
    <row r="42" spans="1:7" ht="21.6" customHeight="1" x14ac:dyDescent="0.3">
      <c r="A42" s="24"/>
      <c r="B42" s="36">
        <v>5</v>
      </c>
      <c r="C42" s="1"/>
      <c r="D42" s="45" t="s">
        <v>50</v>
      </c>
      <c r="E42" s="46"/>
      <c r="F42" s="39">
        <v>31</v>
      </c>
      <c r="G42" s="7">
        <v>0</v>
      </c>
    </row>
    <row r="43" spans="1:7" ht="55.8" customHeight="1" x14ac:dyDescent="0.3">
      <c r="A43" s="24"/>
      <c r="B43" s="36">
        <v>6</v>
      </c>
      <c r="C43" s="1"/>
      <c r="D43" s="41" t="s">
        <v>51</v>
      </c>
      <c r="E43" s="42"/>
      <c r="F43" s="43">
        <v>32</v>
      </c>
      <c r="G43" s="6">
        <f>G37-(G38+G39+G40+G41+G42)</f>
        <v>10834.963800000005</v>
      </c>
    </row>
    <row r="44" spans="1:7" ht="73.2" customHeight="1" x14ac:dyDescent="0.3">
      <c r="A44" s="24"/>
      <c r="B44" s="36">
        <v>7</v>
      </c>
      <c r="C44" s="1"/>
      <c r="D44" s="45" t="s">
        <v>52</v>
      </c>
      <c r="E44" s="46"/>
      <c r="F44" s="39">
        <v>33</v>
      </c>
      <c r="G44" s="7">
        <f>'[1]Anexa nr.2'!M109</f>
        <v>800</v>
      </c>
    </row>
    <row r="45" spans="1:7" ht="50.4" customHeight="1" x14ac:dyDescent="0.3">
      <c r="A45" s="24"/>
      <c r="B45" s="36">
        <v>8</v>
      </c>
      <c r="C45" s="1"/>
      <c r="D45" s="45" t="s">
        <v>53</v>
      </c>
      <c r="E45" s="46"/>
      <c r="F45" s="39">
        <v>34</v>
      </c>
      <c r="G45" s="7">
        <v>0</v>
      </c>
    </row>
    <row r="46" spans="1:7" x14ac:dyDescent="0.3">
      <c r="A46" s="24"/>
      <c r="B46" s="1"/>
      <c r="C46" s="36" t="s">
        <v>6</v>
      </c>
      <c r="D46" s="45" t="s">
        <v>54</v>
      </c>
      <c r="E46" s="46"/>
      <c r="F46" s="39">
        <v>35</v>
      </c>
      <c r="G46" s="7">
        <v>0</v>
      </c>
    </row>
    <row r="47" spans="1:7" x14ac:dyDescent="0.3">
      <c r="A47" s="24"/>
      <c r="B47" s="1"/>
      <c r="C47" s="36" t="s">
        <v>8</v>
      </c>
      <c r="D47" s="45" t="s">
        <v>55</v>
      </c>
      <c r="E47" s="46"/>
      <c r="F47" s="39">
        <v>36</v>
      </c>
      <c r="G47" s="7">
        <v>0</v>
      </c>
    </row>
    <row r="48" spans="1:7" x14ac:dyDescent="0.3">
      <c r="A48" s="24"/>
      <c r="B48" s="1"/>
      <c r="C48" s="36" t="s">
        <v>56</v>
      </c>
      <c r="D48" s="45" t="s">
        <v>57</v>
      </c>
      <c r="E48" s="46"/>
      <c r="F48" s="39">
        <v>37</v>
      </c>
      <c r="G48" s="7">
        <v>0</v>
      </c>
    </row>
    <row r="49" spans="1:7" ht="48" customHeight="1" x14ac:dyDescent="0.3">
      <c r="A49" s="25"/>
      <c r="B49" s="36">
        <v>9</v>
      </c>
      <c r="C49" s="1"/>
      <c r="D49" s="45" t="s">
        <v>58</v>
      </c>
      <c r="E49" s="46"/>
      <c r="F49" s="39">
        <v>38</v>
      </c>
      <c r="G49" s="7">
        <f>G43</f>
        <v>10834.963800000005</v>
      </c>
    </row>
    <row r="50" spans="1:7" x14ac:dyDescent="0.3">
      <c r="A50" s="36" t="s">
        <v>59</v>
      </c>
      <c r="B50" s="1"/>
      <c r="C50" s="1"/>
      <c r="D50" s="45" t="s">
        <v>60</v>
      </c>
      <c r="E50" s="46"/>
      <c r="F50" s="39">
        <v>39</v>
      </c>
      <c r="G50" s="7">
        <v>0</v>
      </c>
    </row>
    <row r="51" spans="1:7" x14ac:dyDescent="0.3">
      <c r="A51" s="36" t="s">
        <v>61</v>
      </c>
      <c r="B51" s="1"/>
      <c r="C51" s="1"/>
      <c r="D51" s="45" t="s">
        <v>62</v>
      </c>
      <c r="E51" s="46"/>
      <c r="F51" s="39">
        <v>40</v>
      </c>
      <c r="G51" s="7">
        <v>0</v>
      </c>
    </row>
    <row r="52" spans="1:7" x14ac:dyDescent="0.3">
      <c r="A52" s="23"/>
      <c r="B52" s="1"/>
      <c r="C52" s="36" t="s">
        <v>6</v>
      </c>
      <c r="D52" s="45" t="s">
        <v>63</v>
      </c>
      <c r="E52" s="46"/>
      <c r="F52" s="39">
        <v>41</v>
      </c>
      <c r="G52" s="7">
        <v>0</v>
      </c>
    </row>
    <row r="53" spans="1:7" x14ac:dyDescent="0.3">
      <c r="A53" s="24"/>
      <c r="B53" s="1"/>
      <c r="C53" s="36" t="s">
        <v>8</v>
      </c>
      <c r="D53" s="45" t="s">
        <v>64</v>
      </c>
      <c r="E53" s="46"/>
      <c r="F53" s="39">
        <v>42</v>
      </c>
      <c r="G53" s="7">
        <v>0</v>
      </c>
    </row>
    <row r="54" spans="1:7" x14ac:dyDescent="0.3">
      <c r="A54" s="24"/>
      <c r="B54" s="1"/>
      <c r="C54" s="36" t="s">
        <v>56</v>
      </c>
      <c r="D54" s="45" t="s">
        <v>65</v>
      </c>
      <c r="E54" s="46"/>
      <c r="F54" s="39">
        <v>43</v>
      </c>
      <c r="G54" s="7">
        <v>0</v>
      </c>
    </row>
    <row r="55" spans="1:7" x14ac:dyDescent="0.3">
      <c r="A55" s="24"/>
      <c r="B55" s="1"/>
      <c r="C55" s="36" t="s">
        <v>66</v>
      </c>
      <c r="D55" s="45" t="s">
        <v>67</v>
      </c>
      <c r="E55" s="46"/>
      <c r="F55" s="39">
        <v>44</v>
      </c>
      <c r="G55" s="7">
        <v>0</v>
      </c>
    </row>
    <row r="56" spans="1:7" x14ac:dyDescent="0.3">
      <c r="A56" s="25"/>
      <c r="B56" s="1"/>
      <c r="C56" s="36" t="s">
        <v>68</v>
      </c>
      <c r="D56" s="45" t="s">
        <v>69</v>
      </c>
      <c r="E56" s="46"/>
      <c r="F56" s="39">
        <v>45</v>
      </c>
      <c r="G56" s="7">
        <v>0</v>
      </c>
    </row>
    <row r="57" spans="1:7" x14ac:dyDescent="0.3">
      <c r="A57" s="36" t="s">
        <v>70</v>
      </c>
      <c r="B57" s="1"/>
      <c r="C57" s="1"/>
      <c r="D57" s="41" t="s">
        <v>71</v>
      </c>
      <c r="E57" s="42"/>
      <c r="F57" s="43">
        <v>46</v>
      </c>
      <c r="G57" s="7">
        <f>'[1]Anexa nr.4'!G6</f>
        <v>1112996</v>
      </c>
    </row>
    <row r="58" spans="1:7" x14ac:dyDescent="0.3">
      <c r="A58" s="23"/>
      <c r="B58" s="36">
        <v>1</v>
      </c>
      <c r="C58" s="1"/>
      <c r="D58" s="45" t="s">
        <v>72</v>
      </c>
      <c r="E58" s="46"/>
      <c r="F58" s="39">
        <v>47</v>
      </c>
      <c r="G58" s="7">
        <f>'[1]Anexa nr.4'!G11</f>
        <v>349856</v>
      </c>
    </row>
    <row r="59" spans="1:7" ht="33.6" x14ac:dyDescent="0.3">
      <c r="A59" s="25"/>
      <c r="B59" s="1"/>
      <c r="C59" s="1"/>
      <c r="D59" s="1"/>
      <c r="E59" s="1" t="s">
        <v>73</v>
      </c>
      <c r="F59" s="39">
        <v>48</v>
      </c>
      <c r="G59" s="7">
        <v>0</v>
      </c>
    </row>
    <row r="60" spans="1:7" x14ac:dyDescent="0.3">
      <c r="A60" s="36" t="s">
        <v>74</v>
      </c>
      <c r="B60" s="1"/>
      <c r="C60" s="1"/>
      <c r="D60" s="41" t="s">
        <v>75</v>
      </c>
      <c r="E60" s="42"/>
      <c r="F60" s="43">
        <v>49</v>
      </c>
      <c r="G60" s="7">
        <f>'[1]Anexa nr.4'!G24</f>
        <v>1112996</v>
      </c>
    </row>
    <row r="61" spans="1:7" x14ac:dyDescent="0.3">
      <c r="A61" s="36" t="s">
        <v>76</v>
      </c>
      <c r="B61" s="1"/>
      <c r="C61" s="1"/>
      <c r="D61" s="45" t="s">
        <v>77</v>
      </c>
      <c r="E61" s="46"/>
      <c r="F61" s="2"/>
      <c r="G61" s="7"/>
    </row>
    <row r="62" spans="1:7" x14ac:dyDescent="0.3">
      <c r="A62" s="23"/>
      <c r="B62" s="36">
        <v>1</v>
      </c>
      <c r="C62" s="1"/>
      <c r="D62" s="41" t="s">
        <v>78</v>
      </c>
      <c r="E62" s="42"/>
      <c r="F62" s="39">
        <v>50</v>
      </c>
      <c r="G62" s="7">
        <f>'[1]Anexa nr.2'!M168</f>
        <v>2043</v>
      </c>
    </row>
    <row r="63" spans="1:7" x14ac:dyDescent="0.3">
      <c r="A63" s="24"/>
      <c r="B63" s="36">
        <v>2</v>
      </c>
      <c r="C63" s="1"/>
      <c r="D63" s="45" t="s">
        <v>79</v>
      </c>
      <c r="E63" s="46"/>
      <c r="F63" s="39">
        <v>51</v>
      </c>
      <c r="G63" s="7">
        <f>'[1]Anexa nr.2'!M169</f>
        <v>1930</v>
      </c>
    </row>
    <row r="64" spans="1:7" ht="56.4" customHeight="1" x14ac:dyDescent="0.3">
      <c r="A64" s="24"/>
      <c r="B64" s="36">
        <v>3</v>
      </c>
      <c r="C64" s="1"/>
      <c r="D64" s="41" t="s">
        <v>80</v>
      </c>
      <c r="E64" s="42"/>
      <c r="F64" s="39">
        <v>52</v>
      </c>
      <c r="G64" s="7">
        <f>'[1]Anexa nr.2'!M170</f>
        <v>7751.4248704663205</v>
      </c>
    </row>
    <row r="65" spans="1:7" ht="51.6" customHeight="1" x14ac:dyDescent="0.3">
      <c r="A65" s="24"/>
      <c r="B65" s="36">
        <v>4</v>
      </c>
      <c r="C65" s="1"/>
      <c r="D65" s="45" t="s">
        <v>81</v>
      </c>
      <c r="E65" s="46"/>
      <c r="F65" s="39">
        <v>53</v>
      </c>
      <c r="G65" s="7">
        <f>'[1]Anexa nr.2'!M172</f>
        <v>7474.1364421416238</v>
      </c>
    </row>
    <row r="66" spans="1:7" ht="52.8" customHeight="1" x14ac:dyDescent="0.3">
      <c r="A66" s="24"/>
      <c r="B66" s="36">
        <v>5</v>
      </c>
      <c r="C66" s="1"/>
      <c r="D66" s="41" t="s">
        <v>82</v>
      </c>
      <c r="E66" s="42"/>
      <c r="F66" s="39">
        <v>54</v>
      </c>
      <c r="G66" s="7">
        <f>'[1]Anexa nr.2'!M173</f>
        <v>207.95336787564767</v>
      </c>
    </row>
    <row r="67" spans="1:7" ht="51" customHeight="1" x14ac:dyDescent="0.3">
      <c r="A67" s="24"/>
      <c r="B67" s="36">
        <v>6</v>
      </c>
      <c r="C67" s="1"/>
      <c r="D67" s="45" t="s">
        <v>83</v>
      </c>
      <c r="E67" s="46"/>
      <c r="F67" s="39">
        <v>55</v>
      </c>
      <c r="G67" s="7">
        <f>'[1]Anexa nr.2'!M174</f>
        <v>207.95336787564767</v>
      </c>
    </row>
    <row r="68" spans="1:7" ht="35.4" customHeight="1" x14ac:dyDescent="0.3">
      <c r="A68" s="24"/>
      <c r="B68" s="36">
        <v>7</v>
      </c>
      <c r="C68" s="1"/>
      <c r="D68" s="45" t="s">
        <v>84</v>
      </c>
      <c r="E68" s="46"/>
      <c r="F68" s="39">
        <v>56</v>
      </c>
      <c r="G68" s="9" t="s">
        <v>76</v>
      </c>
    </row>
    <row r="69" spans="1:7" x14ac:dyDescent="0.3">
      <c r="A69" s="24"/>
      <c r="B69" s="36">
        <v>8</v>
      </c>
      <c r="C69" s="1"/>
      <c r="D69" s="45" t="s">
        <v>85</v>
      </c>
      <c r="E69" s="46"/>
      <c r="F69" s="39">
        <v>57</v>
      </c>
      <c r="G69" s="7">
        <f>G17/G12*1000</f>
        <v>966.3745569316543</v>
      </c>
    </row>
    <row r="70" spans="1:7" x14ac:dyDescent="0.3">
      <c r="A70" s="24"/>
      <c r="B70" s="36">
        <v>9</v>
      </c>
      <c r="C70" s="1"/>
      <c r="D70" s="45" t="s">
        <v>86</v>
      </c>
      <c r="E70" s="46"/>
      <c r="F70" s="39">
        <v>58</v>
      </c>
      <c r="G70" s="7">
        <f>'[1]Anexa nr.2'!M181</f>
        <v>0</v>
      </c>
    </row>
    <row r="71" spans="1:7" x14ac:dyDescent="0.3">
      <c r="A71" s="27"/>
      <c r="B71" s="48">
        <v>10</v>
      </c>
      <c r="C71" s="5"/>
      <c r="D71" s="49" t="s">
        <v>87</v>
      </c>
      <c r="E71" s="50"/>
      <c r="F71" s="51">
        <v>59</v>
      </c>
      <c r="G71" s="7">
        <f>'[1]Anexa nr.2'!M182</f>
        <v>2500</v>
      </c>
    </row>
    <row r="72" spans="1:7" x14ac:dyDescent="0.3">
      <c r="A72" s="3"/>
      <c r="B72" s="52"/>
      <c r="C72" s="3"/>
      <c r="D72" s="3"/>
      <c r="E72" s="3"/>
      <c r="F72" s="52"/>
      <c r="G72" s="4"/>
    </row>
    <row r="73" spans="1:7" x14ac:dyDescent="0.3">
      <c r="A73" s="13"/>
      <c r="B73" s="13"/>
      <c r="C73" s="13"/>
      <c r="D73" s="13"/>
      <c r="E73" s="13"/>
      <c r="F73" s="13"/>
      <c r="G73" s="13"/>
    </row>
    <row r="74" spans="1:7" x14ac:dyDescent="0.3">
      <c r="A74" s="26"/>
      <c r="B74" s="26"/>
      <c r="C74" s="26"/>
      <c r="D74" s="26"/>
      <c r="E74" s="26"/>
      <c r="F74" s="26"/>
      <c r="G74" s="26"/>
    </row>
    <row r="75" spans="1:7" ht="16.8" customHeight="1" x14ac:dyDescent="0.4">
      <c r="A75" s="53"/>
      <c r="B75" s="53"/>
      <c r="C75" s="53"/>
      <c r="D75" s="53"/>
      <c r="E75" s="54" t="s">
        <v>90</v>
      </c>
      <c r="F75" s="54"/>
      <c r="G75" s="54"/>
    </row>
    <row r="76" spans="1:7" x14ac:dyDescent="0.4">
      <c r="A76" s="53" t="s">
        <v>89</v>
      </c>
      <c r="B76" s="53"/>
      <c r="C76" s="53"/>
      <c r="D76" s="53"/>
      <c r="E76" s="53" t="s">
        <v>92</v>
      </c>
      <c r="F76" s="53"/>
      <c r="G76" s="53"/>
    </row>
    <row r="77" spans="1:7" ht="16.8" customHeight="1" x14ac:dyDescent="0.4">
      <c r="A77" s="54" t="s">
        <v>91</v>
      </c>
      <c r="B77" s="54"/>
      <c r="C77" s="54"/>
      <c r="D77" s="54"/>
      <c r="E77" s="53" t="s">
        <v>93</v>
      </c>
      <c r="F77" s="53"/>
      <c r="G77" s="53"/>
    </row>
  </sheetData>
  <mergeCells count="82">
    <mergeCell ref="A73:G73"/>
    <mergeCell ref="A74:G74"/>
    <mergeCell ref="D66:E66"/>
    <mergeCell ref="D67:E67"/>
    <mergeCell ref="D68:E68"/>
    <mergeCell ref="D69:E69"/>
    <mergeCell ref="D70:E70"/>
    <mergeCell ref="D71:E71"/>
    <mergeCell ref="A62:A71"/>
    <mergeCell ref="D62:E62"/>
    <mergeCell ref="D63:E63"/>
    <mergeCell ref="D64:E64"/>
    <mergeCell ref="D65:E65"/>
    <mergeCell ref="D57:E57"/>
    <mergeCell ref="A58:A59"/>
    <mergeCell ref="D58:E58"/>
    <mergeCell ref="D60:E60"/>
    <mergeCell ref="D61:E61"/>
    <mergeCell ref="A52:A56"/>
    <mergeCell ref="D52:E52"/>
    <mergeCell ref="D53:E53"/>
    <mergeCell ref="D54:E54"/>
    <mergeCell ref="D55:E55"/>
    <mergeCell ref="D56:E56"/>
    <mergeCell ref="D51:E51"/>
    <mergeCell ref="D37:E37"/>
    <mergeCell ref="A38:A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31:E31"/>
    <mergeCell ref="D32:E32"/>
    <mergeCell ref="A33:A36"/>
    <mergeCell ref="D33:E33"/>
    <mergeCell ref="D34:E34"/>
    <mergeCell ref="D35:E35"/>
    <mergeCell ref="D36:E36"/>
    <mergeCell ref="D17:E17"/>
    <mergeCell ref="A18:A30"/>
    <mergeCell ref="D18:E18"/>
    <mergeCell ref="B19:B29"/>
    <mergeCell ref="D19:E19"/>
    <mergeCell ref="D20:E20"/>
    <mergeCell ref="D21:E21"/>
    <mergeCell ref="C22:C28"/>
    <mergeCell ref="D29:E29"/>
    <mergeCell ref="D30:E30"/>
    <mergeCell ref="B11:C11"/>
    <mergeCell ref="D11:E11"/>
    <mergeCell ref="D12:E12"/>
    <mergeCell ref="A13:A16"/>
    <mergeCell ref="D13:E13"/>
    <mergeCell ref="B14:B15"/>
    <mergeCell ref="D16:E16"/>
    <mergeCell ref="A8:G8"/>
    <mergeCell ref="A9:C10"/>
    <mergeCell ref="D9:E10"/>
    <mergeCell ref="F9:F10"/>
    <mergeCell ref="G9:G10"/>
    <mergeCell ref="A7:G7"/>
    <mergeCell ref="A1:G1"/>
    <mergeCell ref="A2:G2"/>
    <mergeCell ref="A3:G3"/>
    <mergeCell ref="A5:G5"/>
    <mergeCell ref="A6:G6"/>
    <mergeCell ref="A4:G4"/>
    <mergeCell ref="E76:G76"/>
    <mergeCell ref="A75:D75"/>
    <mergeCell ref="A76:D76"/>
    <mergeCell ref="E75:G75"/>
    <mergeCell ref="E77:G77"/>
    <mergeCell ref="A77:D77"/>
  </mergeCells>
  <pageMargins left="0.74" right="0.4" top="0.05" bottom="0.32500000000000001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Mihaela Biscovan</cp:lastModifiedBy>
  <cp:lastPrinted>2024-10-17T10:01:20Z</cp:lastPrinted>
  <dcterms:created xsi:type="dcterms:W3CDTF">2015-06-05T18:19:34Z</dcterms:created>
  <dcterms:modified xsi:type="dcterms:W3CDTF">2024-10-18T04:56:54Z</dcterms:modified>
</cp:coreProperties>
</file>