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3_sedinta_ordinara_7_februarie_2024\hotarari_alb_negru\"/>
    </mc:Choice>
  </mc:AlternateContent>
  <xr:revisionPtr revIDLastSave="0" documentId="13_ncr:1_{F6FD4ED7-86BC-4F7D-8EB4-ADA828296F7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</workbook>
</file>

<file path=xl/calcChain.xml><?xml version="1.0" encoding="utf-8"?>
<calcChain xmlns="http://schemas.openxmlformats.org/spreadsheetml/2006/main">
  <c r="D30" i="9" l="1"/>
  <c r="D80" i="9"/>
  <c r="D58" i="9"/>
  <c r="D31" i="9"/>
  <c r="D36" i="9"/>
  <c r="D35" i="9" s="1"/>
  <c r="D28" i="9" l="1"/>
  <c r="D29" i="9"/>
  <c r="D93" i="9"/>
  <c r="D76" i="9"/>
  <c r="D72" i="9"/>
  <c r="D71" i="9" s="1"/>
  <c r="D69" i="9"/>
  <c r="D33" i="9"/>
  <c r="D27" i="9"/>
  <c r="D53" i="9"/>
  <c r="D51" i="9"/>
  <c r="D85" i="9"/>
  <c r="D84" i="9" s="1"/>
  <c r="D39" i="9"/>
  <c r="D41" i="9"/>
  <c r="D47" i="9"/>
  <c r="D49" i="9"/>
  <c r="D20" i="9" l="1"/>
  <c r="D43" i="9"/>
  <c r="D45" i="9"/>
  <c r="D38" i="9" l="1"/>
  <c r="D24" i="9"/>
  <c r="A14" i="9" l="1"/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l="1"/>
  <c r="A32" i="9" s="1"/>
  <c r="A33" i="9" s="1"/>
  <c r="A34" i="9" s="1"/>
  <c r="A35" i="9" s="1"/>
  <c r="A36" i="9" l="1"/>
  <c r="A37" i="9" s="1"/>
  <c r="A38" i="9" s="1"/>
  <c r="A39" i="9" s="1"/>
  <c r="A40" i="9" s="1"/>
  <c r="A41" i="9" s="1"/>
  <c r="D32" i="9"/>
  <c r="D26" i="9" s="1"/>
  <c r="A42" i="9" l="1"/>
  <c r="A43" i="9" s="1"/>
  <c r="A44" i="9" s="1"/>
  <c r="A45" i="9" s="1"/>
  <c r="A46" i="9" s="1"/>
  <c r="A47" i="9" l="1"/>
  <c r="A48" i="9" s="1"/>
  <c r="A49" i="9" l="1"/>
  <c r="A50" i="9" s="1"/>
  <c r="A51" i="9" s="1"/>
  <c r="A52" i="9" s="1"/>
  <c r="A53" i="9" s="1"/>
  <c r="A54" i="9" s="1"/>
  <c r="A55" i="9" s="1"/>
  <c r="A56" i="9" l="1"/>
  <c r="A57" i="9" s="1"/>
  <c r="A58" i="9" s="1"/>
  <c r="A59" i="9" s="1"/>
  <c r="A60" i="9" s="1"/>
  <c r="A61" i="9" s="1"/>
  <c r="A62" i="9" s="1"/>
  <c r="A63" i="9" s="1"/>
  <c r="A64" i="9" s="1"/>
  <c r="A65" i="9" s="1"/>
  <c r="A66" i="9" l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l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</calcChain>
</file>

<file path=xl/sharedStrings.xml><?xml version="1.0" encoding="utf-8"?>
<sst xmlns="http://schemas.openxmlformats.org/spreadsheetml/2006/main" count="173" uniqueCount="127">
  <si>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</si>
  <si>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</si>
  <si>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</si>
  <si>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</si>
  <si>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</si>
  <si>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</si>
  <si>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</si>
  <si>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</si>
  <si>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</si>
  <si>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</si>
  <si>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</si>
  <si>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</si>
  <si>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</si>
  <si>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</si>
  <si>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</si>
  <si>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</si>
  <si>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</si>
  <si>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</si>
  <si>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</si>
  <si>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</si>
  <si>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</si>
  <si>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</si>
  <si>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</si>
  <si>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</si>
  <si>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</si>
  <si>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</si>
  <si>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</si>
  <si>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</si>
  <si>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</si>
  <si>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</si>
  <si>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</si>
  <si>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</si>
  <si>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</si>
  <si>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</si>
  <si>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</si>
  <si>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</si>
  <si>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</si>
  <si>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</si>
  <si>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</si>
  <si>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</si>
  <si>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</si>
  <si>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</si>
  <si>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</si>
  <si>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</si>
  <si>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</si>
  <si>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</si>
  <si>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</si>
  <si>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</si>
  <si>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</si>
  <si>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Cluj- SMART Territory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</si>
  <si>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</si>
  <si>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</si>
  <si>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</si>
  <si>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</si>
  <si>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</si>
  <si>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</si>
  <si>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</si>
  <si>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</si>
  <si>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</si>
  <si>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</si>
  <si>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</si>
  <si>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</si>
  <si>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</si>
  <si>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</si>
  <si>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</si>
  <si>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>36 02 47</t>
  </si>
  <si>
    <t>Sume primite de la bugetul de stat pentru finantarea unor programe de interes national destinate sectiunii de dezvoltare a bugetului local</t>
  </si>
  <si>
    <t>42 02 51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</si>
  <si>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</si>
  <si>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</si>
  <si>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</si>
  <si>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</si>
  <si>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>70 02 58</t>
  </si>
  <si>
    <t>Liceul Tehnologic Special Dej</t>
  </si>
  <si>
    <t>Creşterea siguranţei pacienţilor Spitalului Clinic de Pneumoftiziologie Leon Daniello din Cluj-Napoca</t>
  </si>
  <si>
    <t xml:space="preserve">    BUGETUL LOCAL  AL JUDEŢULUI CLUJ PE ANUL 2024, PE CAPITOLE, SUBCAPITOLE ȘI TITLURI</t>
  </si>
  <si>
    <t xml:space="preserve"> BUGET 2024</t>
  </si>
  <si>
    <t>Alte venituri pt finanțarea secțiunii de dezvoltare(trageri din obligatiuni aprobate MFP pt  2023)</t>
  </si>
  <si>
    <t>Excedent 31.12.2023</t>
  </si>
  <si>
    <t xml:space="preserve">Sunbventii de la bugetul de stat pentru finantarea investitiilor institutiilor publice de asistenta sociala </t>
  </si>
  <si>
    <t>42 02 52</t>
  </si>
  <si>
    <t>Sume PNRR- fonduri externe nerambursabile</t>
  </si>
  <si>
    <t>42 02 88 01</t>
  </si>
  <si>
    <t>Sume PNRR- sume aferente TVA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</si>
  <si>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</si>
  <si>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</si>
  <si>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</si>
  <si>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</si>
  <si>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</si>
  <si>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</si>
  <si>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</si>
  <si>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 Reducerea riscului de infectii nosocomiale la  Spitalul Clinic de Pneumoftiziologie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</si>
  <si>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</si>
  <si>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</si>
  <si>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</si>
  <si>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</si>
  <si>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</si>
  <si>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Proiect SMID-cheltuieli de capital</t>
  </si>
  <si>
    <t>74 02 70</t>
  </si>
  <si>
    <t>87 02 60</t>
  </si>
  <si>
    <t>Proiect PNRR- Velo Apuseni</t>
  </si>
  <si>
    <t>Proiect PNRR - dezvoltarea infrastructurii spitalicesti- Echipamente si materiale destinate reducerii riscului de infectii nosocomiale-Spital Copii</t>
  </si>
  <si>
    <t>70 02 70</t>
  </si>
  <si>
    <t>Şcoala Gimnazială Specială Pt.Deficienţi de Auz Kozmutza Flora</t>
  </si>
  <si>
    <t>Centrul Scolar Miron Ionescu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</si>
  <si>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</si>
  <si>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</si>
  <si>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</si>
  <si>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</si>
  <si>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</si>
  <si>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</si>
  <si>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</si>
  <si>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</si>
  <si>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</si>
  <si>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</si>
  <si>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</si>
  <si>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</si>
  <si>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66 02 70</t>
  </si>
  <si>
    <t>Digitalizarea monitorizării operării CMID</t>
  </si>
  <si>
    <t>Contrasemnează:</t>
  </si>
  <si>
    <t>SECRETAR GENERAL AL JUDEȚULUI</t>
  </si>
  <si>
    <t>SIMONA GACI</t>
  </si>
  <si>
    <t>Construire Spital Pediatric Monobloc</t>
  </si>
  <si>
    <t>Anexa nr. 4</t>
  </si>
  <si>
    <t>la Hotărârea nr. 20/2024</t>
  </si>
  <si>
    <t xml:space="preserve">                                                                            Secţiunea de dezvoltare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</si>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</sst>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6"/>
      <name val="Monserat"/>
      <charset val="238"/>
    </font>
    <font>
      <sz val="14"/>
      <name val="Monserat"/>
      <charset val="238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6" fillId="0" borderId="0" xfId="0" applyFont="1"/>
    <xf numFmtId="0" fontId="3" fillId="3" borderId="0" xfId="1" applyFont="1" applyFill="1" applyAlignment="1">
      <alignment wrapText="1"/>
    </xf>
    <xf numFmtId="0" fontId="3" fillId="3" borderId="0" xfId="1" applyFont="1" applyFill="1"/>
    <xf numFmtId="0" fontId="4" fillId="3" borderId="0" xfId="0" applyFont="1" applyFill="1"/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7" fillId="0" borderId="0" xfId="1" applyFont="1" applyAlignment="1">
      <alignment vertical="center" wrapText="1"/>
    </xf>
    <xf numFmtId="15" fontId="7" fillId="0" borderId="0" xfId="1" applyNumberFormat="1" applyFont="1"/>
    <xf numFmtId="14" fontId="7" fillId="0" borderId="0" xfId="1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1" applyFont="1" applyAlignment="1">
      <alignment horizontal="center"/>
    </xf>
    <xf numFmtId="0" fontId="8" fillId="0" borderId="0" xfId="0" applyFont="1"/>
    <xf numFmtId="0" fontId="10" fillId="0" borderId="2" xfId="1" applyFont="1" applyBorder="1" applyAlignment="1">
      <alignment horizontal="right" vertical="center" wrapText="1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 wrapText="1"/>
    </xf>
    <xf numFmtId="4" fontId="10" fillId="0" borderId="1" xfId="0" applyNumberFormat="1" applyFont="1" applyBorder="1"/>
    <xf numFmtId="0" fontId="10" fillId="3" borderId="1" xfId="1" applyFont="1" applyFill="1" applyBorder="1" applyAlignment="1">
      <alignment wrapText="1"/>
    </xf>
    <xf numFmtId="0" fontId="10" fillId="0" borderId="1" xfId="1" applyFont="1" applyBorder="1"/>
    <xf numFmtId="0" fontId="10" fillId="0" borderId="1" xfId="1" applyFont="1" applyBorder="1" applyAlignment="1">
      <alignment wrapText="1"/>
    </xf>
    <xf numFmtId="0" fontId="10" fillId="3" borderId="2" xfId="1" applyFont="1" applyFill="1" applyBorder="1" applyAlignment="1">
      <alignment horizontal="right" vertical="center" wrapText="1"/>
    </xf>
    <xf numFmtId="0" fontId="10" fillId="0" borderId="1" xfId="1" applyFont="1" applyBorder="1" applyAlignment="1">
      <alignment horizontal="left" wrapText="1"/>
    </xf>
    <xf numFmtId="4" fontId="10" fillId="3" borderId="1" xfId="0" applyNumberFormat="1" applyFont="1" applyFill="1" applyBorder="1"/>
    <xf numFmtId="0" fontId="10" fillId="0" borderId="1" xfId="1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1" applyFont="1" applyAlignment="1">
      <alignment horizontal="center" wrapText="1"/>
    </xf>
    <xf numFmtId="0" fontId="7" fillId="0" borderId="0" xfId="0" applyFont="1" applyAlignment="1">
      <alignment horizontal="left"/>
    </xf>
    <xf numFmtId="4" fontId="3" fillId="3" borderId="0" xfId="0" applyNumberFormat="1" applyFont="1" applyFill="1"/>
    <xf numFmtId="0" fontId="10" fillId="3" borderId="1" xfId="1" applyFont="1" applyFill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906780</xdr:colOff>
      <xdr:row>0</xdr:row>
      <xdr:rowOff>30480</xdr:rowOff>
    </xdr:from>
    <xdr:to>
      <xdr:col>3</xdr:col>
      <xdr:colOff>64770</xdr:colOff>
      <xdr:row>1</xdr:row>
      <xdr:rowOff>22860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7C4CB312-6FA6-2BC2-4697-22DA36937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view="pageLayout" zoomScaleNormal="100" workbookViewId="0">
      <selection activeCell="H9" sqref="H9"/>
    </sheetView>
  </sheetViews>
  <sheetFormatPr defaultColWidth="9.109375" defaultRowHeight="15"/>
  <cols>
    <col min="1" max="1" width="5.33203125" style="3" customWidth="1"/>
    <col min="2" max="2" width="66.88671875" style="3" customWidth="1"/>
    <col min="3" max="3" width="13.44140625" style="3" customWidth="1"/>
    <col min="4" max="4" width="24.44140625" style="3" customWidth="1"/>
    <col min="5" max="5" width="12.6640625" style="3" customWidth="1"/>
    <col min="6" max="6" width="16.109375" style="3" customWidth="1"/>
    <col min="7" max="7" width="9.109375" style="3"/>
    <col min="8" max="8" width="10.44140625" style="3" bestFit="1" customWidth="1"/>
    <col min="9" max="16384" width="9.109375" style="3"/>
  </cols>
  <sheetData>
    <row r="1" spans="1:8" ht="57.6" customHeight="1">
      <c r="A1" s="50"/>
      <c r="B1" s="50"/>
      <c r="C1" s="50"/>
      <c r="D1" s="50"/>
    </row>
    <row r="2" spans="1:8" ht="16.8">
      <c r="A2" s="47"/>
      <c r="B2" s="47"/>
      <c r="C2" s="52" t="s">
        <v>123</v>
      </c>
      <c r="D2" s="52"/>
    </row>
    <row r="3" spans="1:8" ht="16.8">
      <c r="A3" s="47"/>
      <c r="B3" s="47"/>
      <c r="C3" s="47" t="s">
        <v>124</v>
      </c>
      <c r="D3" s="47"/>
    </row>
    <row r="4" spans="1:8" ht="16.8">
      <c r="A4" s="47"/>
      <c r="B4" s="47"/>
      <c r="C4" s="16"/>
      <c r="D4" s="17"/>
    </row>
    <row r="5" spans="1:8" ht="17.399999999999999" customHeight="1">
      <c r="A5" s="51" t="s">
        <v>75</v>
      </c>
      <c r="B5" s="51"/>
      <c r="C5" s="51"/>
      <c r="D5" s="51"/>
    </row>
    <row r="6" spans="1:8" ht="19.8" customHeight="1">
      <c r="A6" s="52" t="s">
        <v>125</v>
      </c>
      <c r="B6" s="52"/>
      <c r="C6" s="52"/>
      <c r="D6" s="52"/>
    </row>
    <row r="7" spans="1:8" ht="13.5" customHeight="1">
      <c r="A7" s="18"/>
      <c r="B7" s="19"/>
      <c r="C7" s="19"/>
      <c r="D7" s="19"/>
    </row>
    <row r="8" spans="1:8" ht="16.8">
      <c r="A8" s="20"/>
      <c r="B8" s="21"/>
      <c r="C8" s="20"/>
      <c r="D8" s="22" t="s">
        <v>28</v>
      </c>
    </row>
    <row r="9" spans="1:8" ht="14.25" customHeight="1">
      <c r="A9" s="37" t="s">
        <v>0</v>
      </c>
      <c r="B9" s="40" t="s">
        <v>1</v>
      </c>
      <c r="C9" s="40" t="s">
        <v>2</v>
      </c>
      <c r="D9" s="43" t="s">
        <v>76</v>
      </c>
    </row>
    <row r="10" spans="1:8">
      <c r="A10" s="38"/>
      <c r="B10" s="41"/>
      <c r="C10" s="41"/>
      <c r="D10" s="44"/>
    </row>
    <row r="11" spans="1:8" ht="15.6">
      <c r="A11" s="38"/>
      <c r="B11" s="41"/>
      <c r="C11" s="41"/>
      <c r="D11" s="44"/>
      <c r="E11" s="48"/>
      <c r="F11" s="48"/>
      <c r="G11" s="48"/>
      <c r="H11" s="48"/>
    </row>
    <row r="12" spans="1:8" ht="23.25" customHeight="1">
      <c r="A12" s="39"/>
      <c r="B12" s="42"/>
      <c r="C12" s="42"/>
      <c r="D12" s="45"/>
    </row>
    <row r="13" spans="1:8" ht="23.25" customHeight="1">
      <c r="A13" s="25">
        <v>1</v>
      </c>
      <c r="B13" s="26" t="s">
        <v>50</v>
      </c>
      <c r="C13" s="26" t="s">
        <v>51</v>
      </c>
      <c r="D13" s="34">
        <v>53558.96</v>
      </c>
    </row>
    <row r="14" spans="1:8" ht="33.6" customHeight="1">
      <c r="A14" s="25">
        <f>A13+1</f>
        <v>2</v>
      </c>
      <c r="B14" s="27" t="s">
        <v>77</v>
      </c>
      <c r="C14" s="26" t="s">
        <v>65</v>
      </c>
      <c r="D14" s="28">
        <v>132920</v>
      </c>
    </row>
    <row r="15" spans="1:8" ht="36.6" customHeight="1">
      <c r="A15" s="25">
        <f t="shared" ref="A15:A21" si="0">A14+1</f>
        <v>3</v>
      </c>
      <c r="B15" s="29" t="s">
        <v>66</v>
      </c>
      <c r="C15" s="30" t="s">
        <v>67</v>
      </c>
      <c r="D15" s="28">
        <v>4553.93</v>
      </c>
      <c r="F15" s="6"/>
    </row>
    <row r="16" spans="1:8" ht="36.6" customHeight="1">
      <c r="A16" s="25">
        <f t="shared" si="0"/>
        <v>4</v>
      </c>
      <c r="B16" s="29" t="s">
        <v>79</v>
      </c>
      <c r="C16" s="30" t="s">
        <v>80</v>
      </c>
      <c r="D16" s="28">
        <v>678</v>
      </c>
    </row>
    <row r="17" spans="1:8" ht="34.799999999999997" customHeight="1">
      <c r="A17" s="25">
        <f t="shared" si="0"/>
        <v>5</v>
      </c>
      <c r="B17" s="31" t="s">
        <v>55</v>
      </c>
      <c r="C17" s="30" t="s">
        <v>56</v>
      </c>
      <c r="D17" s="28">
        <v>4441.8100000000004</v>
      </c>
    </row>
    <row r="18" spans="1:8" ht="20.399999999999999" customHeight="1">
      <c r="A18" s="25">
        <f t="shared" si="0"/>
        <v>6</v>
      </c>
      <c r="B18" s="31" t="s">
        <v>81</v>
      </c>
      <c r="C18" s="30" t="s">
        <v>82</v>
      </c>
      <c r="D18" s="28">
        <v>78223.11</v>
      </c>
    </row>
    <row r="19" spans="1:8" ht="20.399999999999999" customHeight="1">
      <c r="A19" s="25">
        <f t="shared" si="0"/>
        <v>7</v>
      </c>
      <c r="B19" s="31" t="s">
        <v>83</v>
      </c>
      <c r="C19" s="30" t="s">
        <v>84</v>
      </c>
      <c r="D19" s="28">
        <v>9382.44</v>
      </c>
    </row>
    <row r="20" spans="1:8" ht="16.8">
      <c r="A20" s="25">
        <f t="shared" si="0"/>
        <v>8</v>
      </c>
      <c r="B20" s="31" t="s">
        <v>57</v>
      </c>
      <c r="C20" s="31" t="s">
        <v>54</v>
      </c>
      <c r="D20" s="28">
        <f>D21+D22+D23</f>
        <v>51727.82</v>
      </c>
    </row>
    <row r="21" spans="1:8" ht="16.8">
      <c r="A21" s="25">
        <f t="shared" si="0"/>
        <v>9</v>
      </c>
      <c r="B21" s="31" t="s">
        <v>58</v>
      </c>
      <c r="C21" s="30" t="s">
        <v>59</v>
      </c>
      <c r="D21" s="28">
        <v>51727.82</v>
      </c>
    </row>
    <row r="22" spans="1:8" ht="16.8">
      <c r="A22" s="25">
        <f t="shared" ref="A22:A57" si="1">A21+1</f>
        <v>10</v>
      </c>
      <c r="B22" s="30" t="s">
        <v>60</v>
      </c>
      <c r="C22" s="30" t="s">
        <v>61</v>
      </c>
      <c r="D22" s="28">
        <v>0</v>
      </c>
      <c r="F22" s="6"/>
    </row>
    <row r="23" spans="1:8" ht="16.8">
      <c r="A23" s="25">
        <f t="shared" si="1"/>
        <v>11</v>
      </c>
      <c r="B23" s="30" t="s">
        <v>62</v>
      </c>
      <c r="C23" s="30" t="s">
        <v>63</v>
      </c>
      <c r="D23" s="28">
        <v>0</v>
      </c>
      <c r="F23" s="6"/>
    </row>
    <row r="24" spans="1:8" ht="17.25" customHeight="1">
      <c r="A24" s="25">
        <f>A23+1</f>
        <v>12</v>
      </c>
      <c r="B24" s="30" t="s">
        <v>3</v>
      </c>
      <c r="C24" s="30"/>
      <c r="D24" s="28">
        <f>D13+D14+D15+D17+D20+D16+D18+D19</f>
        <v>335486.07</v>
      </c>
      <c r="F24" s="6"/>
    </row>
    <row r="25" spans="1:8" ht="15" customHeight="1">
      <c r="A25" s="25">
        <f t="shared" si="1"/>
        <v>13</v>
      </c>
      <c r="B25" s="30" t="s">
        <v>78</v>
      </c>
      <c r="C25" s="30" t="s">
        <v>23</v>
      </c>
      <c r="D25" s="28">
        <v>23651.55</v>
      </c>
      <c r="F25" s="6"/>
    </row>
    <row r="26" spans="1:8" ht="16.8">
      <c r="A26" s="25">
        <f t="shared" si="1"/>
        <v>14</v>
      </c>
      <c r="B26" s="30" t="s">
        <v>30</v>
      </c>
      <c r="C26" s="30"/>
      <c r="D26" s="28">
        <f>D32+D38+D58+D69+D71+D76+D80+D84+D93+D35</f>
        <v>359137.62</v>
      </c>
      <c r="F26" s="6"/>
      <c r="H26" s="6"/>
    </row>
    <row r="27" spans="1:8" ht="21">
      <c r="A27" s="25">
        <f t="shared" si="1"/>
        <v>15</v>
      </c>
      <c r="B27" s="30" t="s">
        <v>7</v>
      </c>
      <c r="C27" s="30">
        <v>51</v>
      </c>
      <c r="D27" s="28">
        <f>D59</f>
        <v>1761</v>
      </c>
      <c r="F27" s="7"/>
    </row>
    <row r="28" spans="1:8" ht="21">
      <c r="A28" s="25">
        <f t="shared" si="1"/>
        <v>16</v>
      </c>
      <c r="B28" s="30" t="s">
        <v>112</v>
      </c>
      <c r="C28" s="30">
        <v>55</v>
      </c>
      <c r="D28" s="28">
        <f>D79+D83</f>
        <v>1075</v>
      </c>
      <c r="F28" s="7"/>
    </row>
    <row r="29" spans="1:8" ht="21">
      <c r="A29" s="25">
        <f t="shared" si="1"/>
        <v>17</v>
      </c>
      <c r="B29" s="30" t="s">
        <v>85</v>
      </c>
      <c r="C29" s="30">
        <v>60</v>
      </c>
      <c r="D29" s="28">
        <f>D56+D57+D64+D65+D66+D67+D74+D75+D95</f>
        <v>99003.840000000011</v>
      </c>
      <c r="F29" s="7"/>
    </row>
    <row r="30" spans="1:8" ht="16.8">
      <c r="A30" s="25">
        <f t="shared" si="1"/>
        <v>18</v>
      </c>
      <c r="B30" s="30" t="s">
        <v>7</v>
      </c>
      <c r="C30" s="30">
        <v>70</v>
      </c>
      <c r="D30" s="28">
        <f>D34+D73+D77+D86+D81+D40+D42+D44+D46+D48+D50+D52+D54+D37+D68+D82</f>
        <v>115987.51000000001</v>
      </c>
      <c r="F30" s="6"/>
    </row>
    <row r="31" spans="1:8" ht="16.8">
      <c r="A31" s="25">
        <f t="shared" si="1"/>
        <v>19</v>
      </c>
      <c r="B31" s="30" t="s">
        <v>34</v>
      </c>
      <c r="C31" s="30">
        <v>58</v>
      </c>
      <c r="D31" s="28">
        <f>D60+D61+D62+D63++D70+D78+D87+D88+D89+D90+D91+D92+D94+D55</f>
        <v>141310.27000000002</v>
      </c>
      <c r="F31" s="6"/>
    </row>
    <row r="32" spans="1:8" ht="16.8">
      <c r="A32" s="25">
        <f>A31+1</f>
        <v>20</v>
      </c>
      <c r="B32" s="30" t="s">
        <v>4</v>
      </c>
      <c r="C32" s="30" t="s">
        <v>5</v>
      </c>
      <c r="D32" s="28">
        <f>D33</f>
        <v>13500</v>
      </c>
    </row>
    <row r="33" spans="1:10" ht="16.8">
      <c r="A33" s="25">
        <f t="shared" si="1"/>
        <v>21</v>
      </c>
      <c r="B33" s="30" t="s">
        <v>6</v>
      </c>
      <c r="C33" s="30" t="s">
        <v>5</v>
      </c>
      <c r="D33" s="28">
        <f>D34</f>
        <v>13500</v>
      </c>
    </row>
    <row r="34" spans="1:10" ht="16.8">
      <c r="A34" s="25">
        <f t="shared" si="1"/>
        <v>22</v>
      </c>
      <c r="B34" s="30" t="s">
        <v>7</v>
      </c>
      <c r="C34" s="30" t="s">
        <v>8</v>
      </c>
      <c r="D34" s="28">
        <v>13500</v>
      </c>
    </row>
    <row r="35" spans="1:10" ht="16.8">
      <c r="A35" s="25">
        <f t="shared" si="1"/>
        <v>23</v>
      </c>
      <c r="B35" s="30" t="s">
        <v>113</v>
      </c>
      <c r="C35" s="30" t="s">
        <v>114</v>
      </c>
      <c r="D35" s="28">
        <f>D36</f>
        <v>120</v>
      </c>
    </row>
    <row r="36" spans="1:10" ht="16.8">
      <c r="A36" s="25">
        <f t="shared" si="1"/>
        <v>24</v>
      </c>
      <c r="B36" s="30" t="s">
        <v>115</v>
      </c>
      <c r="C36" s="30" t="s">
        <v>114</v>
      </c>
      <c r="D36" s="28">
        <f>D37</f>
        <v>120</v>
      </c>
    </row>
    <row r="37" spans="1:10" ht="16.8">
      <c r="A37" s="25">
        <f t="shared" si="1"/>
        <v>25</v>
      </c>
      <c r="B37" s="30" t="s">
        <v>7</v>
      </c>
      <c r="C37" s="30" t="s">
        <v>116</v>
      </c>
      <c r="D37" s="28">
        <v>120</v>
      </c>
    </row>
    <row r="38" spans="1:10" ht="18.600000000000001">
      <c r="A38" s="25">
        <f t="shared" si="1"/>
        <v>26</v>
      </c>
      <c r="B38" s="30" t="s">
        <v>9</v>
      </c>
      <c r="C38" s="30" t="s">
        <v>10</v>
      </c>
      <c r="D38" s="28">
        <f>D43+D45+D56+D57+D39+D41+D47+D49+D51+D53+D55</f>
        <v>47761.71</v>
      </c>
      <c r="J38" s="8"/>
    </row>
    <row r="39" spans="1:10" ht="18.600000000000001">
      <c r="A39" s="25">
        <f t="shared" si="1"/>
        <v>27</v>
      </c>
      <c r="B39" s="30" t="s">
        <v>103</v>
      </c>
      <c r="C39" s="30" t="s">
        <v>10</v>
      </c>
      <c r="D39" s="28">
        <f>D40</f>
        <v>155</v>
      </c>
      <c r="J39" s="8"/>
    </row>
    <row r="40" spans="1:10" ht="18.600000000000001">
      <c r="A40" s="25">
        <f t="shared" si="1"/>
        <v>28</v>
      </c>
      <c r="B40" s="30" t="s">
        <v>7</v>
      </c>
      <c r="C40" s="30" t="s">
        <v>86</v>
      </c>
      <c r="D40" s="28">
        <v>155</v>
      </c>
      <c r="J40" s="8"/>
    </row>
    <row r="41" spans="1:10" ht="18.600000000000001">
      <c r="A41" s="25">
        <f t="shared" si="1"/>
        <v>29</v>
      </c>
      <c r="B41" s="30" t="s">
        <v>104</v>
      </c>
      <c r="C41" s="30" t="s">
        <v>10</v>
      </c>
      <c r="D41" s="28">
        <f>D42</f>
        <v>45</v>
      </c>
      <c r="F41" s="6"/>
      <c r="J41" s="8"/>
    </row>
    <row r="42" spans="1:10" ht="18.600000000000001">
      <c r="A42" s="25">
        <f t="shared" si="1"/>
        <v>30</v>
      </c>
      <c r="B42" s="30" t="s">
        <v>7</v>
      </c>
      <c r="C42" s="30" t="s">
        <v>86</v>
      </c>
      <c r="D42" s="28">
        <v>45</v>
      </c>
      <c r="F42" s="6"/>
      <c r="J42" s="8"/>
    </row>
    <row r="43" spans="1:10" ht="16.8">
      <c r="A43" s="25">
        <f t="shared" si="1"/>
        <v>31</v>
      </c>
      <c r="B43" s="31" t="s">
        <v>64</v>
      </c>
      <c r="C43" s="30" t="s">
        <v>10</v>
      </c>
      <c r="D43" s="28">
        <f>D44</f>
        <v>58.7</v>
      </c>
    </row>
    <row r="44" spans="1:10" ht="16.8">
      <c r="A44" s="25">
        <f t="shared" si="1"/>
        <v>32</v>
      </c>
      <c r="B44" s="30" t="s">
        <v>7</v>
      </c>
      <c r="C44" s="30" t="s">
        <v>86</v>
      </c>
      <c r="D44" s="28">
        <v>58.7</v>
      </c>
    </row>
    <row r="45" spans="1:10" ht="16.8">
      <c r="A45" s="25">
        <f t="shared" si="1"/>
        <v>33</v>
      </c>
      <c r="B45" s="31" t="s">
        <v>73</v>
      </c>
      <c r="C45" s="30" t="s">
        <v>10</v>
      </c>
      <c r="D45" s="28">
        <f>D46</f>
        <v>230</v>
      </c>
    </row>
    <row r="46" spans="1:10" ht="16.8">
      <c r="A46" s="25">
        <f t="shared" si="1"/>
        <v>34</v>
      </c>
      <c r="B46" s="30" t="s">
        <v>7</v>
      </c>
      <c r="C46" s="30" t="s">
        <v>86</v>
      </c>
      <c r="D46" s="28">
        <v>230</v>
      </c>
    </row>
    <row r="47" spans="1:10" ht="16.8">
      <c r="A47" s="25">
        <f t="shared" si="1"/>
        <v>35</v>
      </c>
      <c r="B47" s="30" t="s">
        <v>105</v>
      </c>
      <c r="C47" s="30" t="s">
        <v>10</v>
      </c>
      <c r="D47" s="28">
        <f>D48</f>
        <v>67</v>
      </c>
    </row>
    <row r="48" spans="1:10" ht="16.8">
      <c r="A48" s="25">
        <f t="shared" si="1"/>
        <v>36</v>
      </c>
      <c r="B48" s="30" t="s">
        <v>7</v>
      </c>
      <c r="C48" s="30" t="s">
        <v>86</v>
      </c>
      <c r="D48" s="28">
        <v>67</v>
      </c>
    </row>
    <row r="49" spans="1:11" ht="16.8">
      <c r="A49" s="25">
        <f t="shared" si="1"/>
        <v>37</v>
      </c>
      <c r="B49" s="30" t="s">
        <v>106</v>
      </c>
      <c r="C49" s="30" t="s">
        <v>10</v>
      </c>
      <c r="D49" s="28">
        <f>D50</f>
        <v>75</v>
      </c>
    </row>
    <row r="50" spans="1:11" ht="16.8">
      <c r="A50" s="25">
        <f t="shared" si="1"/>
        <v>38</v>
      </c>
      <c r="B50" s="30" t="s">
        <v>7</v>
      </c>
      <c r="C50" s="30" t="s">
        <v>86</v>
      </c>
      <c r="D50" s="28">
        <v>75</v>
      </c>
    </row>
    <row r="51" spans="1:11" ht="18.600000000000001" customHeight="1">
      <c r="A51" s="25">
        <f t="shared" si="1"/>
        <v>39</v>
      </c>
      <c r="B51" s="30" t="s">
        <v>110</v>
      </c>
      <c r="C51" s="30" t="s">
        <v>10</v>
      </c>
      <c r="D51" s="28">
        <f>D52</f>
        <v>45</v>
      </c>
    </row>
    <row r="52" spans="1:11" ht="18.600000000000001" customHeight="1">
      <c r="A52" s="25">
        <f t="shared" si="1"/>
        <v>40</v>
      </c>
      <c r="B52" s="30" t="s">
        <v>7</v>
      </c>
      <c r="C52" s="30" t="s">
        <v>86</v>
      </c>
      <c r="D52" s="28">
        <v>45</v>
      </c>
    </row>
    <row r="53" spans="1:11" ht="18.600000000000001" customHeight="1">
      <c r="A53" s="25">
        <f t="shared" si="1"/>
        <v>41</v>
      </c>
      <c r="B53" s="30" t="s">
        <v>111</v>
      </c>
      <c r="C53" s="30" t="s">
        <v>10</v>
      </c>
      <c r="D53" s="28">
        <f>D54</f>
        <v>8</v>
      </c>
    </row>
    <row r="54" spans="1:11" ht="18.600000000000001" customHeight="1">
      <c r="A54" s="25">
        <f t="shared" si="1"/>
        <v>42</v>
      </c>
      <c r="B54" s="30" t="s">
        <v>7</v>
      </c>
      <c r="C54" s="30" t="s">
        <v>86</v>
      </c>
      <c r="D54" s="28">
        <v>8</v>
      </c>
    </row>
    <row r="55" spans="1:11" ht="18.600000000000001" customHeight="1">
      <c r="A55" s="25">
        <f t="shared" si="1"/>
        <v>43</v>
      </c>
      <c r="B55" s="31" t="s">
        <v>41</v>
      </c>
      <c r="C55" s="30" t="s">
        <v>40</v>
      </c>
      <c r="D55" s="28">
        <v>3164.82</v>
      </c>
      <c r="F55" s="6"/>
    </row>
    <row r="56" spans="1:11" ht="51" customHeight="1">
      <c r="A56" s="25">
        <f>A54+1</f>
        <v>43</v>
      </c>
      <c r="B56" s="33" t="s">
        <v>87</v>
      </c>
      <c r="C56" s="30" t="s">
        <v>89</v>
      </c>
      <c r="D56" s="34">
        <v>7471</v>
      </c>
      <c r="G56" s="9"/>
      <c r="H56" s="10"/>
      <c r="I56" s="53"/>
      <c r="J56" s="11"/>
      <c r="K56" s="11"/>
    </row>
    <row r="57" spans="1:11" ht="22.2" customHeight="1">
      <c r="A57" s="25">
        <f t="shared" si="1"/>
        <v>44</v>
      </c>
      <c r="B57" s="31" t="s">
        <v>88</v>
      </c>
      <c r="C57" s="30" t="s">
        <v>89</v>
      </c>
      <c r="D57" s="28">
        <v>36442.19</v>
      </c>
    </row>
    <row r="58" spans="1:11" ht="19.2" customHeight="1">
      <c r="A58" s="25">
        <f t="shared" ref="A58:A61" si="2">A57+1</f>
        <v>45</v>
      </c>
      <c r="B58" s="30" t="s">
        <v>22</v>
      </c>
      <c r="C58" s="30" t="s">
        <v>11</v>
      </c>
      <c r="D58" s="28">
        <f>D59+D60+D61+D62+D63+D64+D65+D66+D67+D68</f>
        <v>76704.69</v>
      </c>
    </row>
    <row r="59" spans="1:11" ht="16.8">
      <c r="A59" s="25">
        <f t="shared" si="2"/>
        <v>46</v>
      </c>
      <c r="B59" s="30" t="s">
        <v>21</v>
      </c>
      <c r="C59" s="30" t="s">
        <v>29</v>
      </c>
      <c r="D59" s="28">
        <v>1761</v>
      </c>
    </row>
    <row r="60" spans="1:11" ht="53.4" customHeight="1">
      <c r="A60" s="25">
        <f t="shared" si="2"/>
        <v>47</v>
      </c>
      <c r="B60" s="31" t="s">
        <v>53</v>
      </c>
      <c r="C60" s="30" t="s">
        <v>52</v>
      </c>
      <c r="D60" s="28">
        <v>9008.7999999999993</v>
      </c>
      <c r="F60" s="6"/>
    </row>
    <row r="61" spans="1:11" ht="33.75" customHeight="1">
      <c r="A61" s="25">
        <f t="shared" si="2"/>
        <v>48</v>
      </c>
      <c r="B61" s="31" t="s">
        <v>74</v>
      </c>
      <c r="C61" s="30" t="s">
        <v>52</v>
      </c>
      <c r="D61" s="34">
        <v>847.3</v>
      </c>
    </row>
    <row r="62" spans="1:11" s="11" customFormat="1" ht="33" customHeight="1">
      <c r="A62" s="32">
        <f t="shared" ref="A62:A86" si="3">A61+1</f>
        <v>49</v>
      </c>
      <c r="B62" s="29" t="s">
        <v>69</v>
      </c>
      <c r="C62" s="54" t="s">
        <v>52</v>
      </c>
      <c r="D62" s="34">
        <v>24</v>
      </c>
    </row>
    <row r="63" spans="1:11" ht="28.2" customHeight="1">
      <c r="A63" s="25">
        <f t="shared" si="3"/>
        <v>50</v>
      </c>
      <c r="B63" s="31" t="s">
        <v>70</v>
      </c>
      <c r="C63" s="30" t="s">
        <v>52</v>
      </c>
      <c r="D63" s="34">
        <v>100</v>
      </c>
    </row>
    <row r="64" spans="1:11" ht="26.4" customHeight="1">
      <c r="A64" s="25">
        <f t="shared" si="3"/>
        <v>51</v>
      </c>
      <c r="B64" s="31" t="s">
        <v>92</v>
      </c>
      <c r="C64" s="30" t="s">
        <v>90</v>
      </c>
      <c r="D64" s="28">
        <v>3907</v>
      </c>
    </row>
    <row r="65" spans="1:4" ht="35.4" customHeight="1">
      <c r="A65" s="25">
        <f t="shared" si="3"/>
        <v>52</v>
      </c>
      <c r="B65" s="31" t="s">
        <v>91</v>
      </c>
      <c r="C65" s="30" t="s">
        <v>90</v>
      </c>
      <c r="D65" s="28">
        <v>4203.0600000000004</v>
      </c>
    </row>
    <row r="66" spans="1:4" ht="51.6" customHeight="1">
      <c r="A66" s="25">
        <f t="shared" si="3"/>
        <v>53</v>
      </c>
      <c r="B66" s="31" t="s">
        <v>101</v>
      </c>
      <c r="C66" s="30" t="s">
        <v>90</v>
      </c>
      <c r="D66" s="28">
        <v>3632</v>
      </c>
    </row>
    <row r="67" spans="1:4" ht="21.6" customHeight="1">
      <c r="A67" s="25">
        <f t="shared" si="3"/>
        <v>54</v>
      </c>
      <c r="B67" s="31" t="s">
        <v>93</v>
      </c>
      <c r="C67" s="30" t="s">
        <v>90</v>
      </c>
      <c r="D67" s="28">
        <v>39658.07</v>
      </c>
    </row>
    <row r="68" spans="1:4" ht="17.399999999999999" customHeight="1">
      <c r="A68" s="25">
        <f t="shared" si="3"/>
        <v>55</v>
      </c>
      <c r="B68" s="31" t="s">
        <v>122</v>
      </c>
      <c r="C68" s="30" t="s">
        <v>117</v>
      </c>
      <c r="D68" s="28">
        <v>13563.46</v>
      </c>
    </row>
    <row r="69" spans="1:4" ht="16.8">
      <c r="A69" s="25">
        <f t="shared" si="3"/>
        <v>56</v>
      </c>
      <c r="B69" s="30" t="s">
        <v>27</v>
      </c>
      <c r="C69" s="35" t="s">
        <v>12</v>
      </c>
      <c r="D69" s="28">
        <f>D70</f>
        <v>4700</v>
      </c>
    </row>
    <row r="70" spans="1:4" ht="54" customHeight="1">
      <c r="A70" s="25">
        <f t="shared" si="3"/>
        <v>57</v>
      </c>
      <c r="B70" s="31" t="s">
        <v>42</v>
      </c>
      <c r="C70" s="30" t="s">
        <v>35</v>
      </c>
      <c r="D70" s="34">
        <v>4700</v>
      </c>
    </row>
    <row r="71" spans="1:4" ht="16.8">
      <c r="A71" s="25">
        <f t="shared" si="3"/>
        <v>58</v>
      </c>
      <c r="B71" s="30" t="s">
        <v>20</v>
      </c>
      <c r="C71" s="30" t="s">
        <v>13</v>
      </c>
      <c r="D71" s="28">
        <f>D72</f>
        <v>9487.76</v>
      </c>
    </row>
    <row r="72" spans="1:4" ht="16.8">
      <c r="A72" s="25">
        <f t="shared" si="3"/>
        <v>59</v>
      </c>
      <c r="B72" s="30" t="s">
        <v>14</v>
      </c>
      <c r="C72" s="30" t="s">
        <v>15</v>
      </c>
      <c r="D72" s="28">
        <f>D73+D74+D75</f>
        <v>9487.76</v>
      </c>
    </row>
    <row r="73" spans="1:4" ht="16.8">
      <c r="A73" s="25">
        <f t="shared" si="3"/>
        <v>60</v>
      </c>
      <c r="B73" s="30" t="s">
        <v>7</v>
      </c>
      <c r="C73" s="30" t="s">
        <v>19</v>
      </c>
      <c r="D73" s="28">
        <v>7807.24</v>
      </c>
    </row>
    <row r="74" spans="1:4" ht="33.6">
      <c r="A74" s="25">
        <f t="shared" si="3"/>
        <v>61</v>
      </c>
      <c r="B74" s="31" t="s">
        <v>95</v>
      </c>
      <c r="C74" s="30" t="s">
        <v>94</v>
      </c>
      <c r="D74" s="28">
        <v>1279.52</v>
      </c>
    </row>
    <row r="75" spans="1:4" ht="33.6">
      <c r="A75" s="25">
        <f t="shared" si="3"/>
        <v>62</v>
      </c>
      <c r="B75" s="31" t="s">
        <v>96</v>
      </c>
      <c r="C75" s="30" t="s">
        <v>94</v>
      </c>
      <c r="D75" s="28">
        <v>401</v>
      </c>
    </row>
    <row r="76" spans="1:4" ht="16.8">
      <c r="A76" s="25">
        <f t="shared" si="3"/>
        <v>63</v>
      </c>
      <c r="B76" s="30" t="s">
        <v>26</v>
      </c>
      <c r="C76" s="30" t="s">
        <v>16</v>
      </c>
      <c r="D76" s="28">
        <f>D77+D78+D79</f>
        <v>20854.46</v>
      </c>
    </row>
    <row r="77" spans="1:4" ht="16.8">
      <c r="A77" s="25">
        <f t="shared" si="3"/>
        <v>64</v>
      </c>
      <c r="B77" s="30" t="s">
        <v>31</v>
      </c>
      <c r="C77" s="30" t="s">
        <v>102</v>
      </c>
      <c r="D77" s="28">
        <v>13445</v>
      </c>
    </row>
    <row r="78" spans="1:4" ht="16.8">
      <c r="A78" s="25">
        <f t="shared" si="3"/>
        <v>65</v>
      </c>
      <c r="B78" s="30" t="s">
        <v>71</v>
      </c>
      <c r="C78" s="30" t="s">
        <v>72</v>
      </c>
      <c r="D78" s="28">
        <v>7034.46</v>
      </c>
    </row>
    <row r="79" spans="1:4" ht="16.8">
      <c r="A79" s="25">
        <f t="shared" si="3"/>
        <v>66</v>
      </c>
      <c r="B79" s="30" t="s">
        <v>107</v>
      </c>
      <c r="C79" s="30" t="s">
        <v>108</v>
      </c>
      <c r="D79" s="28">
        <v>375</v>
      </c>
    </row>
    <row r="80" spans="1:4" ht="16.8">
      <c r="A80" s="25">
        <f t="shared" si="3"/>
        <v>67</v>
      </c>
      <c r="B80" s="30" t="s">
        <v>24</v>
      </c>
      <c r="C80" s="30" t="s">
        <v>25</v>
      </c>
      <c r="D80" s="28">
        <f>D81+D83+D82</f>
        <v>59568.11</v>
      </c>
    </row>
    <row r="81" spans="1:6" ht="17.399999999999999" customHeight="1">
      <c r="A81" s="25">
        <f t="shared" si="3"/>
        <v>68</v>
      </c>
      <c r="B81" s="31" t="s">
        <v>97</v>
      </c>
      <c r="C81" s="30" t="s">
        <v>98</v>
      </c>
      <c r="D81" s="28">
        <v>55518.11</v>
      </c>
    </row>
    <row r="82" spans="1:6" ht="17.399999999999999" customHeight="1">
      <c r="A82" s="25">
        <f t="shared" si="3"/>
        <v>69</v>
      </c>
      <c r="B82" s="31" t="s">
        <v>118</v>
      </c>
      <c r="C82" s="30" t="s">
        <v>98</v>
      </c>
      <c r="D82" s="28">
        <v>3350</v>
      </c>
    </row>
    <row r="83" spans="1:6" ht="20.399999999999999" customHeight="1">
      <c r="A83" s="25">
        <f t="shared" si="3"/>
        <v>70</v>
      </c>
      <c r="B83" s="30" t="s">
        <v>107</v>
      </c>
      <c r="C83" s="30" t="s">
        <v>109</v>
      </c>
      <c r="D83" s="28">
        <v>700</v>
      </c>
    </row>
    <row r="84" spans="1:6" ht="16.8">
      <c r="A84" s="25">
        <f t="shared" si="3"/>
        <v>71</v>
      </c>
      <c r="B84" s="30" t="s">
        <v>17</v>
      </c>
      <c r="C84" s="30" t="s">
        <v>18</v>
      </c>
      <c r="D84" s="28">
        <f>D85+D87+D88+D89+D90+D91+D92</f>
        <v>124042.38</v>
      </c>
    </row>
    <row r="85" spans="1:6" ht="16.8">
      <c r="A85" s="25">
        <f t="shared" si="3"/>
        <v>72</v>
      </c>
      <c r="B85" s="30" t="s">
        <v>33</v>
      </c>
      <c r="C85" s="30" t="s">
        <v>18</v>
      </c>
      <c r="D85" s="28">
        <f>D86</f>
        <v>8000</v>
      </c>
    </row>
    <row r="86" spans="1:6" ht="16.8">
      <c r="A86" s="25">
        <f t="shared" si="3"/>
        <v>73</v>
      </c>
      <c r="B86" s="30" t="s">
        <v>7</v>
      </c>
      <c r="C86" s="30" t="s">
        <v>32</v>
      </c>
      <c r="D86" s="28">
        <v>8000</v>
      </c>
    </row>
    <row r="87" spans="1:6" ht="96" customHeight="1">
      <c r="A87" s="25">
        <f t="shared" ref="A87:A95" si="4">A86+1</f>
        <v>74</v>
      </c>
      <c r="B87" s="36" t="s">
        <v>43</v>
      </c>
      <c r="C87" s="30" t="s">
        <v>36</v>
      </c>
      <c r="D87" s="28">
        <v>20</v>
      </c>
    </row>
    <row r="88" spans="1:6" ht="93" customHeight="1">
      <c r="A88" s="25">
        <f t="shared" si="4"/>
        <v>75</v>
      </c>
      <c r="B88" s="36" t="s">
        <v>44</v>
      </c>
      <c r="C88" s="30" t="s">
        <v>36</v>
      </c>
      <c r="D88" s="28">
        <v>33733</v>
      </c>
      <c r="F88" s="11"/>
    </row>
    <row r="89" spans="1:6" ht="60.6" customHeight="1">
      <c r="A89" s="25">
        <f t="shared" si="4"/>
        <v>76</v>
      </c>
      <c r="B89" s="36" t="s">
        <v>45</v>
      </c>
      <c r="C89" s="30" t="s">
        <v>36</v>
      </c>
      <c r="D89" s="28">
        <v>41439</v>
      </c>
    </row>
    <row r="90" spans="1:6" ht="63" customHeight="1">
      <c r="A90" s="25">
        <f t="shared" si="4"/>
        <v>77</v>
      </c>
      <c r="B90" s="36" t="s">
        <v>46</v>
      </c>
      <c r="C90" s="30" t="s">
        <v>36</v>
      </c>
      <c r="D90" s="28">
        <v>19500</v>
      </c>
    </row>
    <row r="91" spans="1:6" ht="51" customHeight="1">
      <c r="A91" s="25">
        <f t="shared" si="4"/>
        <v>78</v>
      </c>
      <c r="B91" s="36" t="s">
        <v>47</v>
      </c>
      <c r="C91" s="30" t="s">
        <v>36</v>
      </c>
      <c r="D91" s="28">
        <v>8300.3799999999992</v>
      </c>
      <c r="F91" s="11"/>
    </row>
    <row r="92" spans="1:6" ht="61.5" customHeight="1">
      <c r="A92" s="25">
        <f t="shared" si="4"/>
        <v>79</v>
      </c>
      <c r="B92" s="36" t="s">
        <v>48</v>
      </c>
      <c r="C92" s="30" t="s">
        <v>36</v>
      </c>
      <c r="D92" s="28">
        <v>13050</v>
      </c>
    </row>
    <row r="93" spans="1:6" ht="19.8" customHeight="1">
      <c r="A93" s="25">
        <f t="shared" si="4"/>
        <v>80</v>
      </c>
      <c r="B93" s="30" t="s">
        <v>37</v>
      </c>
      <c r="C93" s="30" t="s">
        <v>38</v>
      </c>
      <c r="D93" s="28">
        <f>D94+D95</f>
        <v>2398.5100000000002</v>
      </c>
    </row>
    <row r="94" spans="1:6" ht="16.8">
      <c r="A94" s="25">
        <f t="shared" si="4"/>
        <v>81</v>
      </c>
      <c r="B94" s="31" t="s">
        <v>49</v>
      </c>
      <c r="C94" s="30" t="s">
        <v>39</v>
      </c>
      <c r="D94" s="28">
        <v>388.51</v>
      </c>
    </row>
    <row r="95" spans="1:6" ht="16.8">
      <c r="A95" s="25">
        <f t="shared" si="4"/>
        <v>82</v>
      </c>
      <c r="B95" s="31" t="s">
        <v>100</v>
      </c>
      <c r="C95" s="30" t="s">
        <v>99</v>
      </c>
      <c r="D95" s="28">
        <v>2010</v>
      </c>
    </row>
    <row r="96" spans="1:6" ht="15.6">
      <c r="A96" s="12"/>
      <c r="B96" s="13"/>
      <c r="C96" s="4"/>
      <c r="D96" s="14"/>
    </row>
    <row r="97" spans="1:5" ht="15.6">
      <c r="A97" s="12"/>
      <c r="B97" s="13"/>
      <c r="C97" s="4"/>
      <c r="D97" s="14"/>
    </row>
    <row r="98" spans="1:5" ht="16.8">
      <c r="A98" s="12"/>
      <c r="B98" s="23"/>
      <c r="C98" s="46" t="s">
        <v>119</v>
      </c>
      <c r="D98" s="46"/>
      <c r="E98" s="24"/>
    </row>
    <row r="99" spans="1:5" ht="16.8">
      <c r="A99" s="15"/>
      <c r="B99" s="23" t="s">
        <v>126</v>
      </c>
      <c r="C99" s="47" t="s">
        <v>120</v>
      </c>
      <c r="D99" s="47"/>
      <c r="E99" s="47"/>
    </row>
    <row r="100" spans="1:5" ht="16.8">
      <c r="A100" s="15"/>
      <c r="B100" s="23" t="s">
        <v>68</v>
      </c>
      <c r="C100" s="46" t="s">
        <v>121</v>
      </c>
      <c r="D100" s="46"/>
      <c r="E100" s="24"/>
    </row>
    <row r="101" spans="1:5">
      <c r="A101" s="5"/>
      <c r="B101" s="5"/>
      <c r="C101" s="5"/>
    </row>
    <row r="102" spans="1:5" ht="15.6">
      <c r="A102" s="5"/>
      <c r="B102" s="2"/>
      <c r="C102" s="1"/>
    </row>
    <row r="103" spans="1:5" ht="15.6">
      <c r="B103" s="49"/>
      <c r="C103" s="49"/>
    </row>
    <row r="104" spans="1:5" ht="15.6">
      <c r="B104" s="2"/>
      <c r="C104" s="1"/>
    </row>
  </sheetData>
  <mergeCells count="17">
    <mergeCell ref="A1:D1"/>
    <mergeCell ref="A5:D5"/>
    <mergeCell ref="A6:D6"/>
    <mergeCell ref="A2:B2"/>
    <mergeCell ref="A3:B3"/>
    <mergeCell ref="A4:B4"/>
    <mergeCell ref="C2:D2"/>
    <mergeCell ref="C99:E99"/>
    <mergeCell ref="E11:H11"/>
    <mergeCell ref="C3:D3"/>
    <mergeCell ref="B103:C103"/>
    <mergeCell ref="C100:D100"/>
    <mergeCell ref="A9:A12"/>
    <mergeCell ref="B9:B12"/>
    <mergeCell ref="C9:C12"/>
    <mergeCell ref="D9:D12"/>
    <mergeCell ref="C98:D98"/>
  </mergeCells>
  <phoneticPr fontId="2" type="noConversion"/>
  <pageMargins left="0.93" right="5.7480314960629997E-2" top="0.03" bottom="0.32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2024-02-07T12:46:54Z</cp:lastPrinted>
  <dcterms:created xsi:type="dcterms:W3CDTF">2009-05-18T06:15:42Z</dcterms:created>
  <dcterms:modified xsi:type="dcterms:W3CDTF">2024-02-08T06:59:56Z</dcterms:modified>
</cp:coreProperties>
</file>