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8_sedinta_ordinara_30_aprilie_2020\hotarari_alb_negru\104_2A_suplimentare rectificare buget\"/>
    </mc:Choice>
  </mc:AlternateContent>
  <xr:revisionPtr revIDLastSave="0" documentId="13_ncr:1_{E3E83A1F-9631-402D-9159-B28FDE77AA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6" l="1"/>
  <c r="G23" i="6"/>
  <c r="G27" i="6"/>
  <c r="G21" i="6" s="1"/>
  <c r="G17" i="6" s="1"/>
  <c r="F16" i="6" l="1"/>
  <c r="F43" i="6"/>
  <c r="F38" i="6" l="1"/>
  <c r="F21" i="6" s="1"/>
  <c r="F17" i="6" s="1"/>
  <c r="H16" i="6" l="1"/>
  <c r="H26" i="6"/>
  <c r="H25" i="6"/>
  <c r="H24" i="6"/>
  <c r="H23" i="6"/>
  <c r="H22" i="6"/>
  <c r="H27" i="6" l="1"/>
  <c r="H38" i="6" l="1"/>
  <c r="H49" i="6" l="1"/>
  <c r="H43" i="6" l="1"/>
  <c r="H21" i="6" s="1"/>
  <c r="H17" i="6" s="1"/>
  <c r="J66" i="6" l="1"/>
  <c r="J67" i="6"/>
  <c r="J68" i="6"/>
  <c r="J69" i="6"/>
  <c r="J55" i="6"/>
  <c r="J57" i="6"/>
  <c r="J58" i="6"/>
  <c r="J59" i="6"/>
  <c r="J60" i="6"/>
  <c r="J61" i="6"/>
  <c r="J62" i="6"/>
  <c r="J63" i="6"/>
  <c r="J64" i="6"/>
  <c r="J65" i="6"/>
  <c r="J35" i="6"/>
  <c r="J36" i="6"/>
  <c r="J37" i="6"/>
  <c r="J13" i="6"/>
  <c r="J14" i="6"/>
  <c r="J15" i="6"/>
  <c r="J16" i="6"/>
  <c r="J18" i="6"/>
  <c r="J20" i="6"/>
  <c r="J22" i="6"/>
  <c r="J23" i="6"/>
  <c r="J24" i="6"/>
  <c r="J25" i="6"/>
  <c r="J26" i="6"/>
  <c r="J28" i="6"/>
  <c r="J29" i="6"/>
  <c r="J30" i="6"/>
  <c r="J31" i="6"/>
  <c r="J33" i="6"/>
  <c r="J34" i="6"/>
  <c r="J12" i="6"/>
  <c r="J56" i="6" l="1"/>
  <c r="J19" i="6"/>
  <c r="J54" i="6"/>
  <c r="J50" i="6"/>
  <c r="J51" i="6"/>
  <c r="J52" i="6"/>
  <c r="J53" i="6"/>
  <c r="J44" i="6"/>
  <c r="J45" i="6"/>
  <c r="J46" i="6"/>
  <c r="J47" i="6"/>
  <c r="J48" i="6"/>
  <c r="J49" i="6" l="1"/>
  <c r="J43" i="6"/>
  <c r="J39" i="6"/>
  <c r="J40" i="6"/>
  <c r="J41" i="6"/>
  <c r="J42" i="6"/>
  <c r="J32" i="6"/>
  <c r="J38" i="6" l="1"/>
  <c r="J27" i="6"/>
  <c r="J17" i="6" l="1"/>
  <c r="J21" i="6"/>
  <c r="A13" i="6"/>
  <c r="A14" i="6" s="1"/>
  <c r="D26" i="6"/>
  <c r="D21" i="6" s="1"/>
  <c r="D54" i="6"/>
  <c r="D56" i="6"/>
  <c r="E54" i="6"/>
  <c r="E56" i="6"/>
  <c r="E26" i="6"/>
  <c r="E21" i="6" s="1"/>
  <c r="E49" i="6"/>
  <c r="E43" i="6"/>
  <c r="E38" i="6"/>
  <c r="E32" i="6"/>
  <c r="E27" i="6"/>
  <c r="D49" i="6"/>
  <c r="D43" i="6"/>
  <c r="D38" i="6"/>
  <c r="D32" i="6"/>
  <c r="D27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E17" i="6"/>
  <c r="D17" i="6"/>
</calcChain>
</file>

<file path=xl/sharedStrings.xml><?xml version="1.0" encoding="utf-8"?>
<sst xmlns="http://schemas.openxmlformats.org/spreadsheetml/2006/main" count="107" uniqueCount="64">
  <si>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</si>
  <si>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</si>
  <si>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</si>
  <si>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</si>
  <si>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</si>
  <si>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</si>
  <si>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</si>
  <si>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</si>
  <si>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</si>
  <si>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</si>
  <si>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</si>
  <si>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</si>
  <si>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</si>
  <si>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</si>
  <si>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</si>
  <si>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</si>
  <si>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</si>
  <si>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</si>
  <si>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</si>
  <si>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</si>
  <si>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</si>
  <si>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</si>
  <si>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</si>
  <si>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</si>
  <si>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</si>
  <si>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</si>
  <si>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</si>
  <si>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</si>
  <si>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</si>
  <si>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</si>
  <si>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</si>
  <si>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</si>
  <si>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</si>
  <si>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</si>
  <si>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</si>
  <si>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</si>
  <si>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</si>
  <si>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</si>
  <si>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</si>
  <si>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</si>
  <si>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</si>
  <si>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</si>
  <si>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</si>
  <si>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</si>
  <si>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</si>
  <si>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</si>
  <si>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</si>
  <si>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</si>
  <si>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</si>
  <si>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</si>
  <si>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    BUGETUL  INSTITUŢIILOR  PUBLICE ŞI ACTIVITĂŢILOR FINANŢATE INTEGRAL SAU PARŢIAL  DIN VENITURI PROPRII PE ANUL 2020</t>
  </si>
  <si>
    <t>Excedent 31.12.2019</t>
  </si>
  <si>
    <t>Proiecte cu finanțare din FEN aferente cadrului financiar 2014-2020 (FSE)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</si>
  <si>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</si>
  <si>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</si>
  <si>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</si>
  <si>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</si>
  <si>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INFLUENȚE BUGET LOCAL</t>
  </si>
  <si>
    <t xml:space="preserve">INFLUENȚE VENITURI PROPRII </t>
  </si>
  <si>
    <t xml:space="preserve">INFLUENȚE PROIECTE FEN </t>
  </si>
  <si>
    <t>TOTAL BVC APROBAT 2020</t>
  </si>
  <si>
    <t>TOTAL  BVC RECTIFICAT 2020</t>
  </si>
  <si>
    <t>Anexa nr. 10</t>
  </si>
  <si>
    <t>la Hotărârea nr.  104/2020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</si>
</sst>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4" fillId="0" borderId="0" xfId="1" applyFont="1"/>
    <xf numFmtId="0" fontId="4" fillId="0" borderId="0" xfId="1" applyFont="1" applyBorder="1"/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Fill="1" applyBorder="1" applyAlignment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Normal="100" workbookViewId="0">
      <selection activeCell="W57" sqref="W57"/>
    </sheetView>
  </sheetViews>
  <sheetFormatPr defaultColWidth="9.28515625" defaultRowHeight="15.75" x14ac:dyDescent="0.25"/>
  <cols>
    <col min="1" max="1" width="4.7109375" style="3" customWidth="1"/>
    <col min="2" max="2" width="53.140625" style="3" customWidth="1"/>
    <col min="3" max="3" width="9.5703125" style="3" customWidth="1"/>
    <col min="4" max="4" width="13.7109375" style="3" hidden="1" customWidth="1"/>
    <col min="5" max="5" width="13.28515625" style="3" hidden="1" customWidth="1"/>
    <col min="6" max="6" width="14.28515625" style="20" customWidth="1"/>
    <col min="7" max="7" width="18.5703125" style="20" customWidth="1"/>
    <col min="8" max="8" width="16.7109375" style="20" customWidth="1"/>
    <col min="9" max="9" width="18" style="20" customWidth="1"/>
    <col min="10" max="10" width="25.28515625" style="3" customWidth="1"/>
    <col min="11" max="11" width="4.28515625" style="3" customWidth="1"/>
    <col min="12" max="12" width="14" style="3" customWidth="1"/>
    <col min="13" max="13" width="7.28515625" style="3" customWidth="1"/>
    <col min="14" max="14" width="10.28515625" style="3" customWidth="1"/>
    <col min="15" max="15" width="6.5703125" style="3" customWidth="1"/>
    <col min="16" max="16384" width="9.28515625" style="3"/>
  </cols>
  <sheetData>
    <row r="1" spans="1:10" x14ac:dyDescent="0.25">
      <c r="A1" s="42" t="s">
        <v>0</v>
      </c>
      <c r="B1" s="42"/>
      <c r="E1" s="43"/>
      <c r="F1" s="43"/>
      <c r="G1" s="27"/>
      <c r="H1" s="5"/>
      <c r="I1" s="30" t="s">
        <v>62</v>
      </c>
      <c r="J1" s="30"/>
    </row>
    <row r="2" spans="1:10" x14ac:dyDescent="0.25">
      <c r="A2" s="42" t="s">
        <v>1</v>
      </c>
      <c r="B2" s="42"/>
      <c r="D2" s="4"/>
      <c r="E2" s="5" t="s">
        <v>18</v>
      </c>
      <c r="F2" s="35"/>
      <c r="G2" s="35"/>
      <c r="H2" s="5"/>
      <c r="I2" s="5" t="s">
        <v>63</v>
      </c>
      <c r="J2" s="5"/>
    </row>
    <row r="3" spans="1:10" x14ac:dyDescent="0.25">
      <c r="A3" s="42" t="s">
        <v>2</v>
      </c>
      <c r="B3" s="42"/>
      <c r="C3" s="6"/>
      <c r="D3" s="6"/>
      <c r="E3" s="6"/>
      <c r="F3" s="6"/>
      <c r="G3" s="6"/>
      <c r="H3" s="6"/>
      <c r="I3" s="6"/>
      <c r="J3" s="6"/>
    </row>
    <row r="4" spans="1:10" x14ac:dyDescent="0.25">
      <c r="A4" s="28"/>
      <c r="B4" s="28"/>
      <c r="C4" s="6"/>
      <c r="D4" s="6"/>
      <c r="E4" s="6"/>
      <c r="F4" s="6"/>
      <c r="G4" s="6"/>
      <c r="H4" s="6"/>
      <c r="I4" s="6"/>
      <c r="J4" s="6"/>
    </row>
    <row r="5" spans="1:10" ht="16.899999999999999" customHeight="1" x14ac:dyDescent="0.25">
      <c r="A5" s="7"/>
      <c r="B5" s="44" t="s">
        <v>50</v>
      </c>
      <c r="C5" s="44"/>
      <c r="D5" s="44"/>
      <c r="E5" s="44"/>
      <c r="F5" s="44"/>
      <c r="G5" s="44"/>
      <c r="H5" s="44"/>
      <c r="I5" s="44"/>
      <c r="J5" s="44"/>
    </row>
    <row r="6" spans="1:10" ht="15.75" customHeight="1" x14ac:dyDescent="0.25">
      <c r="A6" s="7"/>
      <c r="B6" s="45"/>
      <c r="C6" s="45"/>
      <c r="D6" s="45"/>
      <c r="E6" s="45"/>
      <c r="F6" s="45"/>
      <c r="G6" s="45"/>
      <c r="H6" s="45"/>
      <c r="I6" s="45"/>
      <c r="J6" s="45"/>
    </row>
    <row r="7" spans="1:10" x14ac:dyDescent="0.25">
      <c r="A7" s="9"/>
      <c r="B7" s="10"/>
      <c r="C7" s="9"/>
      <c r="E7" s="11"/>
      <c r="F7" s="11"/>
      <c r="G7" s="11"/>
      <c r="H7" s="9"/>
      <c r="I7" s="9"/>
      <c r="J7" s="11" t="s">
        <v>3</v>
      </c>
    </row>
    <row r="8" spans="1:10" ht="14.25" customHeight="1" x14ac:dyDescent="0.25">
      <c r="A8" s="36" t="s">
        <v>4</v>
      </c>
      <c r="B8" s="39" t="s">
        <v>5</v>
      </c>
      <c r="C8" s="39" t="s">
        <v>6</v>
      </c>
      <c r="D8" s="32" t="s">
        <v>20</v>
      </c>
      <c r="E8" s="32" t="s">
        <v>13</v>
      </c>
      <c r="F8" s="32" t="s">
        <v>60</v>
      </c>
      <c r="G8" s="32" t="s">
        <v>57</v>
      </c>
      <c r="H8" s="32" t="s">
        <v>58</v>
      </c>
      <c r="I8" s="32" t="s">
        <v>59</v>
      </c>
      <c r="J8" s="32" t="s">
        <v>61</v>
      </c>
    </row>
    <row r="9" spans="1:10" ht="14.25" customHeight="1" x14ac:dyDescent="0.25">
      <c r="A9" s="37"/>
      <c r="B9" s="40"/>
      <c r="C9" s="40"/>
      <c r="D9" s="33"/>
      <c r="E9" s="33"/>
      <c r="F9" s="33"/>
      <c r="G9" s="33"/>
      <c r="H9" s="33"/>
      <c r="I9" s="33"/>
      <c r="J9" s="33"/>
    </row>
    <row r="10" spans="1:10" ht="14.25" customHeight="1" x14ac:dyDescent="0.25">
      <c r="A10" s="37"/>
      <c r="B10" s="40"/>
      <c r="C10" s="40"/>
      <c r="D10" s="33"/>
      <c r="E10" s="33"/>
      <c r="F10" s="33"/>
      <c r="G10" s="33"/>
      <c r="H10" s="33"/>
      <c r="I10" s="33"/>
      <c r="J10" s="33"/>
    </row>
    <row r="11" spans="1:10" ht="12.6" customHeight="1" x14ac:dyDescent="0.25">
      <c r="A11" s="38"/>
      <c r="B11" s="41"/>
      <c r="C11" s="41"/>
      <c r="D11" s="34"/>
      <c r="E11" s="34"/>
      <c r="F11" s="34"/>
      <c r="G11" s="34"/>
      <c r="H11" s="34"/>
      <c r="I11" s="34"/>
      <c r="J11" s="34"/>
    </row>
    <row r="12" spans="1:10" ht="14.25" customHeight="1" x14ac:dyDescent="0.25">
      <c r="A12" s="12">
        <v>1</v>
      </c>
      <c r="B12" s="12" t="s">
        <v>21</v>
      </c>
      <c r="C12" s="12"/>
      <c r="D12" s="13">
        <v>18558</v>
      </c>
      <c r="E12" s="13">
        <v>0</v>
      </c>
      <c r="F12" s="14">
        <v>74170.06</v>
      </c>
      <c r="G12" s="14">
        <v>200</v>
      </c>
      <c r="H12" s="14"/>
      <c r="I12" s="14"/>
      <c r="J12" s="14">
        <f>F12+G12+H12+I12</f>
        <v>74370.06</v>
      </c>
    </row>
    <row r="13" spans="1:10" ht="15.75" customHeight="1" x14ac:dyDescent="0.25">
      <c r="A13" s="12">
        <f t="shared" ref="A13:A69" si="0">A12+1</f>
        <v>2</v>
      </c>
      <c r="B13" s="12" t="s">
        <v>14</v>
      </c>
      <c r="C13" s="12"/>
      <c r="D13" s="13">
        <v>0</v>
      </c>
      <c r="E13" s="14">
        <v>161219.17000000001</v>
      </c>
      <c r="F13" s="14">
        <v>476410.73</v>
      </c>
      <c r="G13" s="14"/>
      <c r="H13" s="14">
        <v>5706.16</v>
      </c>
      <c r="I13" s="14"/>
      <c r="J13" s="14">
        <f t="shared" ref="J13:J37" si="1">F13+G13+H13+I13</f>
        <v>482116.88999999996</v>
      </c>
    </row>
    <row r="14" spans="1:10" ht="15.75" customHeight="1" x14ac:dyDescent="0.25">
      <c r="A14" s="12">
        <f t="shared" si="0"/>
        <v>3</v>
      </c>
      <c r="B14" s="12" t="s">
        <v>51</v>
      </c>
      <c r="C14" s="12"/>
      <c r="D14" s="13"/>
      <c r="E14" s="14"/>
      <c r="F14" s="14">
        <v>44567.49</v>
      </c>
      <c r="G14" s="14"/>
      <c r="H14" s="14"/>
      <c r="I14" s="14"/>
      <c r="J14" s="14">
        <f t="shared" si="1"/>
        <v>44567.49</v>
      </c>
    </row>
    <row r="15" spans="1:10" ht="31.5" customHeight="1" x14ac:dyDescent="0.25">
      <c r="A15" s="12">
        <f t="shared" si="0"/>
        <v>4</v>
      </c>
      <c r="B15" s="1" t="s">
        <v>42</v>
      </c>
      <c r="C15" s="12"/>
      <c r="D15" s="13"/>
      <c r="E15" s="14"/>
      <c r="F15" s="14">
        <v>4481</v>
      </c>
      <c r="G15" s="14"/>
      <c r="H15" s="14"/>
      <c r="I15" s="14"/>
      <c r="J15" s="14">
        <f t="shared" si="1"/>
        <v>4481</v>
      </c>
    </row>
    <row r="16" spans="1:10" ht="14.25" customHeight="1" x14ac:dyDescent="0.25">
      <c r="A16" s="12">
        <f t="shared" si="0"/>
        <v>5</v>
      </c>
      <c r="B16" s="15" t="s">
        <v>7</v>
      </c>
      <c r="C16" s="12"/>
      <c r="D16" s="14">
        <f>D12+D13</f>
        <v>18558</v>
      </c>
      <c r="E16" s="16">
        <f>E12+E13</f>
        <v>161219.17000000001</v>
      </c>
      <c r="F16" s="14">
        <f>F12+F13+F14+F15</f>
        <v>599629.28</v>
      </c>
      <c r="G16" s="14">
        <f>G12</f>
        <v>200</v>
      </c>
      <c r="H16" s="14">
        <f>H13</f>
        <v>5706.16</v>
      </c>
      <c r="I16" s="14"/>
      <c r="J16" s="14">
        <f t="shared" si="1"/>
        <v>605535.44000000006</v>
      </c>
    </row>
    <row r="17" spans="1:16" x14ac:dyDescent="0.25">
      <c r="A17" s="12">
        <f t="shared" si="0"/>
        <v>6</v>
      </c>
      <c r="B17" s="15" t="s">
        <v>37</v>
      </c>
      <c r="C17" s="15" t="s">
        <v>17</v>
      </c>
      <c r="D17" s="14" t="e">
        <f>#REF!+D54+D56+#REF!+#REF!+D21</f>
        <v>#REF!</v>
      </c>
      <c r="E17" s="14" t="e">
        <f>#REF!+E54+E56+#REF!+#REF!+E21</f>
        <v>#REF!</v>
      </c>
      <c r="F17" s="14">
        <f>F19+F21+F54+F56+F67</f>
        <v>599629.28</v>
      </c>
      <c r="G17" s="14">
        <f>G21</f>
        <v>200</v>
      </c>
      <c r="H17" s="14">
        <f>H19+H21+H54+H56+H67</f>
        <v>5706.16</v>
      </c>
      <c r="I17" s="14"/>
      <c r="J17" s="14">
        <f t="shared" si="1"/>
        <v>605535.44000000006</v>
      </c>
      <c r="L17" s="17"/>
    </row>
    <row r="18" spans="1:16" x14ac:dyDescent="0.25">
      <c r="A18" s="12">
        <f t="shared" si="0"/>
        <v>7</v>
      </c>
      <c r="B18" s="15" t="s">
        <v>28</v>
      </c>
      <c r="C18" s="15">
        <v>10</v>
      </c>
      <c r="D18" s="14"/>
      <c r="E18" s="14"/>
      <c r="F18" s="14">
        <v>359056.49000000005</v>
      </c>
      <c r="G18" s="14"/>
      <c r="H18" s="14"/>
      <c r="I18" s="14"/>
      <c r="J18" s="14">
        <f t="shared" si="1"/>
        <v>359056.49000000005</v>
      </c>
      <c r="L18" s="17"/>
    </row>
    <row r="19" spans="1:16" x14ac:dyDescent="0.25">
      <c r="A19" s="12">
        <f t="shared" si="0"/>
        <v>8</v>
      </c>
      <c r="B19" s="15" t="s">
        <v>43</v>
      </c>
      <c r="C19" s="15" t="s">
        <v>39</v>
      </c>
      <c r="D19" s="14"/>
      <c r="E19" s="14"/>
      <c r="F19" s="14">
        <v>4909.93</v>
      </c>
      <c r="G19" s="14"/>
      <c r="H19" s="14"/>
      <c r="I19" s="14"/>
      <c r="J19" s="14">
        <f t="shared" si="1"/>
        <v>4909.93</v>
      </c>
      <c r="L19" s="17"/>
    </row>
    <row r="20" spans="1:16" x14ac:dyDescent="0.25">
      <c r="A20" s="12">
        <f t="shared" si="0"/>
        <v>9</v>
      </c>
      <c r="B20" s="12" t="s">
        <v>40</v>
      </c>
      <c r="C20" s="12" t="s">
        <v>39</v>
      </c>
      <c r="D20" s="14"/>
      <c r="E20" s="14"/>
      <c r="F20" s="14">
        <v>4909.93</v>
      </c>
      <c r="G20" s="14"/>
      <c r="H20" s="14"/>
      <c r="I20" s="14"/>
      <c r="J20" s="13">
        <f t="shared" si="1"/>
        <v>4909.93</v>
      </c>
      <c r="L20" s="17"/>
    </row>
    <row r="21" spans="1:16" x14ac:dyDescent="0.25">
      <c r="A21" s="12">
        <f t="shared" si="0"/>
        <v>10</v>
      </c>
      <c r="B21" s="15" t="s">
        <v>35</v>
      </c>
      <c r="C21" s="15" t="s">
        <v>26</v>
      </c>
      <c r="D21" s="14">
        <f>D22+D23+D26</f>
        <v>4300</v>
      </c>
      <c r="E21" s="14">
        <f>E22+E23+E26</f>
        <v>155454.72</v>
      </c>
      <c r="F21" s="14">
        <f>F27+F32+F38+F43+F49</f>
        <v>521199.35000000003</v>
      </c>
      <c r="G21" s="14">
        <f>G27+G32+G38+G43+G49</f>
        <v>200</v>
      </c>
      <c r="H21" s="14">
        <f>H27+H32+H38+H43+H49</f>
        <v>5706.16</v>
      </c>
      <c r="I21" s="14"/>
      <c r="J21" s="14">
        <f>F21+G21+H21+I21</f>
        <v>527105.51</v>
      </c>
      <c r="L21" s="17"/>
    </row>
    <row r="22" spans="1:16" x14ac:dyDescent="0.25">
      <c r="A22" s="12">
        <f t="shared" si="0"/>
        <v>11</v>
      </c>
      <c r="B22" s="15" t="s">
        <v>28</v>
      </c>
      <c r="C22" s="15">
        <v>10</v>
      </c>
      <c r="D22" s="13">
        <v>0</v>
      </c>
      <c r="E22" s="14">
        <v>78427</v>
      </c>
      <c r="F22" s="14">
        <v>359056.49000000005</v>
      </c>
      <c r="G22" s="14"/>
      <c r="H22" s="14">
        <f>H28+H33+H39+H44+H50</f>
        <v>1940</v>
      </c>
      <c r="I22" s="14"/>
      <c r="J22" s="14">
        <f t="shared" si="1"/>
        <v>360996.49000000005</v>
      </c>
      <c r="L22" s="17"/>
      <c r="N22" s="17"/>
    </row>
    <row r="23" spans="1:16" x14ac:dyDescent="0.25">
      <c r="A23" s="12">
        <f t="shared" si="0"/>
        <v>12</v>
      </c>
      <c r="B23" s="15" t="s">
        <v>29</v>
      </c>
      <c r="C23" s="15">
        <v>20</v>
      </c>
      <c r="D23" s="14">
        <v>217</v>
      </c>
      <c r="E23" s="14">
        <v>64054.8</v>
      </c>
      <c r="F23" s="14">
        <v>144202.55000000002</v>
      </c>
      <c r="G23" s="14">
        <f>G29</f>
        <v>200</v>
      </c>
      <c r="H23" s="14">
        <f>H29+H34+H40+H45+H51</f>
        <v>1201.92</v>
      </c>
      <c r="I23" s="14"/>
      <c r="J23" s="14">
        <f t="shared" si="1"/>
        <v>145604.47000000003</v>
      </c>
    </row>
    <row r="24" spans="1:16" ht="31.5" x14ac:dyDescent="0.25">
      <c r="A24" s="12">
        <f t="shared" si="0"/>
        <v>13</v>
      </c>
      <c r="B24" s="18" t="s">
        <v>41</v>
      </c>
      <c r="C24" s="24">
        <v>59</v>
      </c>
      <c r="D24" s="14"/>
      <c r="E24" s="14"/>
      <c r="F24" s="14">
        <v>2128</v>
      </c>
      <c r="G24" s="14"/>
      <c r="H24" s="14">
        <f>H30+H35+H41+H46+H52</f>
        <v>0</v>
      </c>
      <c r="I24" s="14"/>
      <c r="J24" s="14">
        <f t="shared" si="1"/>
        <v>2128</v>
      </c>
      <c r="L24" s="17"/>
    </row>
    <row r="25" spans="1:16" ht="31.5" x14ac:dyDescent="0.25">
      <c r="A25" s="12">
        <f t="shared" si="0"/>
        <v>14</v>
      </c>
      <c r="B25" s="18" t="s">
        <v>42</v>
      </c>
      <c r="C25" s="15">
        <v>58</v>
      </c>
      <c r="D25" s="14"/>
      <c r="E25" s="14"/>
      <c r="F25" s="14">
        <v>3000</v>
      </c>
      <c r="G25" s="14"/>
      <c r="H25" s="14">
        <f>H36+H47</f>
        <v>0</v>
      </c>
      <c r="I25" s="14"/>
      <c r="J25" s="14">
        <f t="shared" si="1"/>
        <v>3000</v>
      </c>
    </row>
    <row r="26" spans="1:16" x14ac:dyDescent="0.25">
      <c r="A26" s="12">
        <f t="shared" si="0"/>
        <v>15</v>
      </c>
      <c r="B26" s="15" t="s">
        <v>30</v>
      </c>
      <c r="C26" s="15">
        <v>70</v>
      </c>
      <c r="D26" s="14">
        <f>D31+D37+D42+D48+D53</f>
        <v>4083</v>
      </c>
      <c r="E26" s="14">
        <f>E31+E37+E42+E48+E53</f>
        <v>12972.92</v>
      </c>
      <c r="F26" s="14">
        <v>10612.309999999998</v>
      </c>
      <c r="G26" s="14"/>
      <c r="H26" s="14">
        <f>H31+H37+H42+H48+H53</f>
        <v>2564.2399999999998</v>
      </c>
      <c r="I26" s="14"/>
      <c r="J26" s="14">
        <f t="shared" si="1"/>
        <v>13176.549999999997</v>
      </c>
      <c r="L26" s="17"/>
    </row>
    <row r="27" spans="1:16" x14ac:dyDescent="0.25">
      <c r="A27" s="12">
        <f t="shared" si="0"/>
        <v>16</v>
      </c>
      <c r="B27" s="15" t="s">
        <v>27</v>
      </c>
      <c r="C27" s="15" t="s">
        <v>26</v>
      </c>
      <c r="D27" s="14">
        <f>D28+D29+D31</f>
        <v>850</v>
      </c>
      <c r="E27" s="14">
        <f>E28+E29+E31</f>
        <v>37776.799999999996</v>
      </c>
      <c r="F27" s="14">
        <v>105500</v>
      </c>
      <c r="G27" s="14">
        <f>G28+G29+G30+G31</f>
        <v>200</v>
      </c>
      <c r="H27" s="14">
        <f>H28+H29+H30+H31</f>
        <v>1938.62</v>
      </c>
      <c r="I27" s="14"/>
      <c r="J27" s="14">
        <f t="shared" si="1"/>
        <v>107638.62</v>
      </c>
      <c r="L27" s="17"/>
      <c r="N27" s="17"/>
    </row>
    <row r="28" spans="1:16" x14ac:dyDescent="0.25">
      <c r="A28" s="12">
        <f t="shared" si="0"/>
        <v>17</v>
      </c>
      <c r="B28" s="12" t="s">
        <v>28</v>
      </c>
      <c r="C28" s="12">
        <v>10</v>
      </c>
      <c r="D28" s="13">
        <v>0</v>
      </c>
      <c r="E28" s="13">
        <v>14900</v>
      </c>
      <c r="F28" s="13">
        <v>73589.45</v>
      </c>
      <c r="G28" s="14"/>
      <c r="H28" s="13">
        <v>1900</v>
      </c>
      <c r="I28" s="14"/>
      <c r="J28" s="13">
        <f t="shared" si="1"/>
        <v>75489.45</v>
      </c>
      <c r="L28" s="19"/>
      <c r="M28" s="20"/>
      <c r="N28" s="19"/>
      <c r="O28" s="20"/>
      <c r="P28" s="19"/>
    </row>
    <row r="29" spans="1:16" x14ac:dyDescent="0.25">
      <c r="A29" s="12">
        <f t="shared" si="0"/>
        <v>18</v>
      </c>
      <c r="B29" s="12" t="s">
        <v>29</v>
      </c>
      <c r="C29" s="12">
        <v>20</v>
      </c>
      <c r="D29" s="13">
        <v>0</v>
      </c>
      <c r="E29" s="13">
        <v>21339.21</v>
      </c>
      <c r="F29" s="13">
        <v>28190.550000000003</v>
      </c>
      <c r="G29" s="13">
        <v>200</v>
      </c>
      <c r="H29" s="13">
        <v>38.619999999999997</v>
      </c>
      <c r="I29" s="14"/>
      <c r="J29" s="13">
        <f t="shared" si="1"/>
        <v>28429.170000000002</v>
      </c>
      <c r="L29" s="19"/>
      <c r="M29" s="20"/>
      <c r="N29" s="19"/>
      <c r="O29" s="20"/>
      <c r="P29" s="19"/>
    </row>
    <row r="30" spans="1:16" ht="15" customHeight="1" x14ac:dyDescent="0.25">
      <c r="A30" s="12">
        <f t="shared" si="0"/>
        <v>19</v>
      </c>
      <c r="B30" s="1" t="s">
        <v>41</v>
      </c>
      <c r="C30" s="23">
        <v>59</v>
      </c>
      <c r="D30" s="13"/>
      <c r="E30" s="13"/>
      <c r="F30" s="13">
        <v>220</v>
      </c>
      <c r="G30" s="14"/>
      <c r="H30" s="14"/>
      <c r="I30" s="14"/>
      <c r="J30" s="13">
        <f t="shared" si="1"/>
        <v>220</v>
      </c>
      <c r="L30" s="19"/>
      <c r="M30" s="20"/>
      <c r="N30" s="19"/>
      <c r="O30" s="20"/>
      <c r="P30" s="19"/>
    </row>
    <row r="31" spans="1:16" x14ac:dyDescent="0.25">
      <c r="A31" s="12">
        <f t="shared" si="0"/>
        <v>20</v>
      </c>
      <c r="B31" s="12" t="s">
        <v>30</v>
      </c>
      <c r="C31" s="12">
        <v>70</v>
      </c>
      <c r="D31" s="13">
        <v>850</v>
      </c>
      <c r="E31" s="13">
        <v>1537.59</v>
      </c>
      <c r="F31" s="13">
        <v>3500</v>
      </c>
      <c r="G31" s="14"/>
      <c r="H31" s="14"/>
      <c r="I31" s="14"/>
      <c r="J31" s="13">
        <f t="shared" si="1"/>
        <v>3500</v>
      </c>
      <c r="L31" s="19"/>
      <c r="M31" s="19"/>
      <c r="N31" s="19"/>
      <c r="O31" s="20"/>
      <c r="P31" s="19"/>
    </row>
    <row r="32" spans="1:16" x14ac:dyDescent="0.25">
      <c r="A32" s="12">
        <f t="shared" si="0"/>
        <v>21</v>
      </c>
      <c r="B32" s="15" t="s">
        <v>31</v>
      </c>
      <c r="C32" s="15" t="s">
        <v>26</v>
      </c>
      <c r="D32" s="14">
        <f>D34+D37+D33</f>
        <v>1000</v>
      </c>
      <c r="E32" s="14">
        <f>E33+E34+E37</f>
        <v>60337</v>
      </c>
      <c r="F32" s="14">
        <v>202760.72000000003</v>
      </c>
      <c r="G32" s="14"/>
      <c r="H32" s="14"/>
      <c r="I32" s="14"/>
      <c r="J32" s="14">
        <f t="shared" si="1"/>
        <v>202760.72000000003</v>
      </c>
      <c r="L32" s="19"/>
      <c r="M32" s="19"/>
      <c r="N32" s="19"/>
      <c r="O32" s="20"/>
      <c r="P32" s="19"/>
    </row>
    <row r="33" spans="1:16" x14ac:dyDescent="0.25">
      <c r="A33" s="12">
        <f t="shared" si="0"/>
        <v>22</v>
      </c>
      <c r="B33" s="12" t="s">
        <v>28</v>
      </c>
      <c r="C33" s="12">
        <v>10</v>
      </c>
      <c r="D33" s="13">
        <v>0</v>
      </c>
      <c r="E33" s="13">
        <v>32079</v>
      </c>
      <c r="F33" s="13">
        <v>126395.32</v>
      </c>
      <c r="G33" s="14"/>
      <c r="H33" s="14"/>
      <c r="I33" s="14"/>
      <c r="J33" s="13">
        <f t="shared" si="1"/>
        <v>126395.32</v>
      </c>
      <c r="L33" s="19"/>
      <c r="M33" s="19"/>
      <c r="N33" s="19"/>
      <c r="O33" s="20"/>
      <c r="P33" s="20"/>
    </row>
    <row r="34" spans="1:16" x14ac:dyDescent="0.25">
      <c r="A34" s="12">
        <f t="shared" si="0"/>
        <v>23</v>
      </c>
      <c r="B34" s="12" t="s">
        <v>29</v>
      </c>
      <c r="C34" s="12">
        <v>20</v>
      </c>
      <c r="D34" s="13">
        <v>217</v>
      </c>
      <c r="E34" s="13">
        <v>22439</v>
      </c>
      <c r="F34" s="13">
        <v>72912</v>
      </c>
      <c r="G34" s="14"/>
      <c r="H34" s="14"/>
      <c r="I34" s="14"/>
      <c r="J34" s="13">
        <f t="shared" si="1"/>
        <v>72912</v>
      </c>
      <c r="L34" s="19"/>
      <c r="M34" s="19"/>
      <c r="N34" s="19"/>
      <c r="O34" s="20"/>
      <c r="P34" s="19"/>
    </row>
    <row r="35" spans="1:16" ht="17.45" customHeight="1" x14ac:dyDescent="0.25">
      <c r="A35" s="12">
        <f t="shared" si="0"/>
        <v>24</v>
      </c>
      <c r="B35" s="1" t="s">
        <v>41</v>
      </c>
      <c r="C35" s="23">
        <v>59</v>
      </c>
      <c r="D35" s="13"/>
      <c r="E35" s="13"/>
      <c r="F35" s="13">
        <v>883</v>
      </c>
      <c r="G35" s="14"/>
      <c r="H35" s="14"/>
      <c r="I35" s="14"/>
      <c r="J35" s="13">
        <f t="shared" si="1"/>
        <v>883</v>
      </c>
      <c r="L35" s="19"/>
      <c r="M35" s="19"/>
      <c r="N35" s="19"/>
      <c r="O35" s="20"/>
      <c r="P35" s="19"/>
    </row>
    <row r="36" spans="1:16" ht="31.5" x14ac:dyDescent="0.25">
      <c r="A36" s="12">
        <f t="shared" si="0"/>
        <v>25</v>
      </c>
      <c r="B36" s="1" t="s">
        <v>42</v>
      </c>
      <c r="C36" s="12">
        <v>58</v>
      </c>
      <c r="D36" s="13"/>
      <c r="E36" s="13"/>
      <c r="F36" s="13">
        <v>0</v>
      </c>
      <c r="G36" s="14"/>
      <c r="H36" s="14"/>
      <c r="I36" s="14"/>
      <c r="J36" s="13">
        <f t="shared" si="1"/>
        <v>0</v>
      </c>
      <c r="L36" s="19"/>
      <c r="M36" s="19"/>
      <c r="N36" s="19"/>
      <c r="O36" s="20"/>
      <c r="P36" s="19"/>
    </row>
    <row r="37" spans="1:16" x14ac:dyDescent="0.25">
      <c r="A37" s="12">
        <f t="shared" si="0"/>
        <v>26</v>
      </c>
      <c r="B37" s="12" t="s">
        <v>30</v>
      </c>
      <c r="C37" s="12">
        <v>70</v>
      </c>
      <c r="D37" s="13">
        <v>783</v>
      </c>
      <c r="E37" s="13">
        <v>5819</v>
      </c>
      <c r="F37" s="13">
        <v>2570.4</v>
      </c>
      <c r="G37" s="14"/>
      <c r="H37" s="14"/>
      <c r="I37" s="14"/>
      <c r="J37" s="13">
        <f t="shared" si="1"/>
        <v>2570.4</v>
      </c>
      <c r="L37" s="19"/>
      <c r="M37" s="20"/>
      <c r="N37" s="20"/>
      <c r="O37" s="20"/>
      <c r="P37" s="20"/>
    </row>
    <row r="38" spans="1:16" ht="19.149999999999999" customHeight="1" x14ac:dyDescent="0.25">
      <c r="A38" s="12">
        <f t="shared" si="0"/>
        <v>27</v>
      </c>
      <c r="B38" s="18" t="s">
        <v>32</v>
      </c>
      <c r="C38" s="15" t="s">
        <v>26</v>
      </c>
      <c r="D38" s="14">
        <f>D40+D42+D39</f>
        <v>850</v>
      </c>
      <c r="E38" s="14">
        <f>E39+E40+E42</f>
        <v>15952.33</v>
      </c>
      <c r="F38" s="14">
        <f>F39+F40+F41+F42</f>
        <v>66388.84</v>
      </c>
      <c r="G38" s="14"/>
      <c r="H38" s="14">
        <f>H39+H40+H41+H42</f>
        <v>565.20999999999992</v>
      </c>
      <c r="I38" s="14"/>
      <c r="J38" s="14">
        <f>F38+G38+H38+I38</f>
        <v>66954.05</v>
      </c>
      <c r="L38" s="19"/>
      <c r="M38" s="20"/>
      <c r="N38" s="20"/>
      <c r="O38" s="20"/>
      <c r="P38" s="20"/>
    </row>
    <row r="39" spans="1:16" x14ac:dyDescent="0.25">
      <c r="A39" s="12">
        <f t="shared" si="0"/>
        <v>28</v>
      </c>
      <c r="B39" s="12" t="s">
        <v>28</v>
      </c>
      <c r="C39" s="12">
        <v>10</v>
      </c>
      <c r="D39" s="13">
        <v>0</v>
      </c>
      <c r="E39" s="13">
        <v>10800</v>
      </c>
      <c r="F39" s="13">
        <v>51243.73</v>
      </c>
      <c r="G39" s="14"/>
      <c r="H39" s="13">
        <v>440</v>
      </c>
      <c r="I39" s="14"/>
      <c r="J39" s="13">
        <f t="shared" ref="J39:J42" si="2">F39+G39+H39+I39</f>
        <v>51683.73</v>
      </c>
      <c r="L39" s="20"/>
      <c r="M39" s="20"/>
      <c r="N39" s="19"/>
      <c r="O39" s="20"/>
      <c r="P39" s="20"/>
    </row>
    <row r="40" spans="1:16" x14ac:dyDescent="0.25">
      <c r="A40" s="12">
        <f t="shared" si="0"/>
        <v>29</v>
      </c>
      <c r="B40" s="12" t="s">
        <v>29</v>
      </c>
      <c r="C40" s="12">
        <v>20</v>
      </c>
      <c r="D40" s="13">
        <v>0</v>
      </c>
      <c r="E40" s="13">
        <v>4356</v>
      </c>
      <c r="F40" s="13">
        <v>12700</v>
      </c>
      <c r="G40" s="14"/>
      <c r="H40" s="13">
        <v>119.8</v>
      </c>
      <c r="I40" s="14"/>
      <c r="J40" s="13">
        <f t="shared" si="2"/>
        <v>12819.8</v>
      </c>
      <c r="L40" s="20"/>
      <c r="M40" s="20"/>
      <c r="N40" s="19"/>
      <c r="O40" s="20"/>
      <c r="P40" s="20"/>
    </row>
    <row r="41" spans="1:16" ht="15.6" customHeight="1" x14ac:dyDescent="0.25">
      <c r="A41" s="12">
        <f t="shared" si="0"/>
        <v>30</v>
      </c>
      <c r="B41" s="1" t="s">
        <v>41</v>
      </c>
      <c r="C41" s="23">
        <v>59</v>
      </c>
      <c r="D41" s="13"/>
      <c r="E41" s="13"/>
      <c r="F41" s="13">
        <v>380</v>
      </c>
      <c r="G41" s="14"/>
      <c r="H41" s="13"/>
      <c r="I41" s="14"/>
      <c r="J41" s="13">
        <f t="shared" si="2"/>
        <v>380</v>
      </c>
      <c r="L41" s="20"/>
      <c r="M41" s="20"/>
      <c r="N41" s="19"/>
      <c r="O41" s="20"/>
      <c r="P41" s="20"/>
    </row>
    <row r="42" spans="1:16" x14ac:dyDescent="0.25">
      <c r="A42" s="12">
        <f t="shared" si="0"/>
        <v>31</v>
      </c>
      <c r="B42" s="12" t="s">
        <v>30</v>
      </c>
      <c r="C42" s="12">
        <v>70</v>
      </c>
      <c r="D42" s="13">
        <v>850</v>
      </c>
      <c r="E42" s="13">
        <v>796.33</v>
      </c>
      <c r="F42" s="13">
        <v>2065.11</v>
      </c>
      <c r="G42" s="14"/>
      <c r="H42" s="13">
        <v>5.41</v>
      </c>
      <c r="I42" s="14"/>
      <c r="J42" s="13">
        <f t="shared" si="2"/>
        <v>2070.52</v>
      </c>
    </row>
    <row r="43" spans="1:16" x14ac:dyDescent="0.25">
      <c r="A43" s="12">
        <f t="shared" si="0"/>
        <v>32</v>
      </c>
      <c r="B43" s="15" t="s">
        <v>33</v>
      </c>
      <c r="C43" s="15" t="s">
        <v>26</v>
      </c>
      <c r="D43" s="14">
        <f>D45+D48+D44</f>
        <v>850</v>
      </c>
      <c r="E43" s="14">
        <f>E44+E45+E48</f>
        <v>33005.589999999997</v>
      </c>
      <c r="F43" s="14">
        <f>F44+F45+F46+F47+F48</f>
        <v>128909.61</v>
      </c>
      <c r="G43" s="14"/>
      <c r="H43" s="14">
        <f>H44+H45+H46+H47+H48</f>
        <v>3199.67</v>
      </c>
      <c r="I43" s="14"/>
      <c r="J43" s="14">
        <f>F43+G43+H43+I43</f>
        <v>132109.28</v>
      </c>
    </row>
    <row r="44" spans="1:16" x14ac:dyDescent="0.25">
      <c r="A44" s="12">
        <f t="shared" si="0"/>
        <v>33</v>
      </c>
      <c r="B44" s="12" t="s">
        <v>28</v>
      </c>
      <c r="C44" s="12">
        <v>10</v>
      </c>
      <c r="D44" s="13">
        <v>0</v>
      </c>
      <c r="E44" s="13">
        <v>16365</v>
      </c>
      <c r="F44" s="13">
        <v>93568.61</v>
      </c>
      <c r="G44" s="14"/>
      <c r="H44" s="13">
        <v>0</v>
      </c>
      <c r="I44" s="14"/>
      <c r="J44" s="13">
        <f t="shared" ref="J44:J48" si="3">F44+G44+H44+I44</f>
        <v>93568.61</v>
      </c>
    </row>
    <row r="45" spans="1:16" x14ac:dyDescent="0.25">
      <c r="A45" s="12">
        <f t="shared" si="0"/>
        <v>34</v>
      </c>
      <c r="B45" s="12" t="s">
        <v>29</v>
      </c>
      <c r="C45" s="12">
        <v>20</v>
      </c>
      <c r="D45" s="13">
        <v>0</v>
      </c>
      <c r="E45" s="13">
        <v>13320.59</v>
      </c>
      <c r="F45" s="13">
        <v>28000</v>
      </c>
      <c r="G45" s="14"/>
      <c r="H45" s="13">
        <v>640.84</v>
      </c>
      <c r="I45" s="14"/>
      <c r="J45" s="13">
        <f t="shared" si="3"/>
        <v>28640.84</v>
      </c>
    </row>
    <row r="46" spans="1:16" ht="16.149999999999999" customHeight="1" x14ac:dyDescent="0.25">
      <c r="A46" s="12">
        <f t="shared" si="0"/>
        <v>35</v>
      </c>
      <c r="B46" s="1" t="s">
        <v>41</v>
      </c>
      <c r="C46" s="23">
        <v>59</v>
      </c>
      <c r="D46" s="13"/>
      <c r="E46" s="13"/>
      <c r="F46" s="13">
        <v>485</v>
      </c>
      <c r="G46" s="14"/>
      <c r="H46" s="13">
        <v>0</v>
      </c>
      <c r="I46" s="14"/>
      <c r="J46" s="13">
        <f t="shared" si="3"/>
        <v>485</v>
      </c>
    </row>
    <row r="47" spans="1:16" ht="31.5" x14ac:dyDescent="0.25">
      <c r="A47" s="12">
        <f t="shared" si="0"/>
        <v>36</v>
      </c>
      <c r="B47" s="1" t="s">
        <v>52</v>
      </c>
      <c r="C47" s="23">
        <v>58</v>
      </c>
      <c r="D47" s="13"/>
      <c r="E47" s="13"/>
      <c r="F47" s="13">
        <v>3000</v>
      </c>
      <c r="G47" s="14"/>
      <c r="H47" s="13">
        <v>0</v>
      </c>
      <c r="I47" s="14"/>
      <c r="J47" s="13">
        <f t="shared" si="3"/>
        <v>3000</v>
      </c>
    </row>
    <row r="48" spans="1:16" x14ac:dyDescent="0.25">
      <c r="A48" s="12">
        <f t="shared" si="0"/>
        <v>37</v>
      </c>
      <c r="B48" s="12" t="s">
        <v>30</v>
      </c>
      <c r="C48" s="12">
        <v>70</v>
      </c>
      <c r="D48" s="13">
        <v>850</v>
      </c>
      <c r="E48" s="13">
        <v>3320</v>
      </c>
      <c r="F48" s="13">
        <v>3856</v>
      </c>
      <c r="G48" s="14"/>
      <c r="H48" s="13">
        <v>2558.83</v>
      </c>
      <c r="I48" s="14"/>
      <c r="J48" s="13">
        <f t="shared" si="3"/>
        <v>6414.83</v>
      </c>
    </row>
    <row r="49" spans="1:14" x14ac:dyDescent="0.25">
      <c r="A49" s="12">
        <f t="shared" si="0"/>
        <v>38</v>
      </c>
      <c r="B49" s="15" t="s">
        <v>34</v>
      </c>
      <c r="C49" s="15" t="s">
        <v>26</v>
      </c>
      <c r="D49" s="14">
        <f>D51+D53+D50</f>
        <v>750</v>
      </c>
      <c r="E49" s="14">
        <f>E50+E51+E53</f>
        <v>8383</v>
      </c>
      <c r="F49" s="14">
        <v>17640.18</v>
      </c>
      <c r="G49" s="14"/>
      <c r="H49" s="14">
        <f>H50+H51+H52+H53</f>
        <v>2.660000000000025</v>
      </c>
      <c r="I49" s="14"/>
      <c r="J49" s="14">
        <f>F49+G49+H49+I49</f>
        <v>17642.84</v>
      </c>
    </row>
    <row r="50" spans="1:14" x14ac:dyDescent="0.25">
      <c r="A50" s="12">
        <f t="shared" si="0"/>
        <v>39</v>
      </c>
      <c r="B50" s="12" t="s">
        <v>28</v>
      </c>
      <c r="C50" s="12">
        <v>10</v>
      </c>
      <c r="D50" s="13">
        <v>0</v>
      </c>
      <c r="E50" s="13">
        <v>4283</v>
      </c>
      <c r="F50" s="13">
        <v>14259.38</v>
      </c>
      <c r="G50" s="14"/>
      <c r="H50" s="13">
        <v>-400</v>
      </c>
      <c r="I50" s="14"/>
      <c r="J50" s="13">
        <f t="shared" ref="J50:J69" si="4">F50+G50+H50+I50</f>
        <v>13859.38</v>
      </c>
      <c r="L50" s="17"/>
    </row>
    <row r="51" spans="1:14" x14ac:dyDescent="0.25">
      <c r="A51" s="12">
        <f t="shared" si="0"/>
        <v>40</v>
      </c>
      <c r="B51" s="12" t="s">
        <v>29</v>
      </c>
      <c r="C51" s="12">
        <v>20</v>
      </c>
      <c r="D51" s="13">
        <v>0</v>
      </c>
      <c r="E51" s="13">
        <v>2600</v>
      </c>
      <c r="F51" s="13">
        <v>2600</v>
      </c>
      <c r="G51" s="14"/>
      <c r="H51" s="13">
        <v>402.66</v>
      </c>
      <c r="I51" s="14"/>
      <c r="J51" s="13">
        <f t="shared" si="4"/>
        <v>3002.66</v>
      </c>
    </row>
    <row r="52" spans="1:14" ht="15.6" customHeight="1" x14ac:dyDescent="0.25">
      <c r="A52" s="12">
        <f t="shared" si="0"/>
        <v>41</v>
      </c>
      <c r="B52" s="1" t="s">
        <v>41</v>
      </c>
      <c r="C52" s="23">
        <v>59</v>
      </c>
      <c r="D52" s="13"/>
      <c r="E52" s="13"/>
      <c r="F52" s="13">
        <v>160</v>
      </c>
      <c r="G52" s="14"/>
      <c r="H52" s="14"/>
      <c r="I52" s="14"/>
      <c r="J52" s="13">
        <f t="shared" si="4"/>
        <v>160</v>
      </c>
      <c r="L52" s="17"/>
    </row>
    <row r="53" spans="1:14" x14ac:dyDescent="0.25">
      <c r="A53" s="12">
        <f t="shared" si="0"/>
        <v>42</v>
      </c>
      <c r="B53" s="12" t="s">
        <v>30</v>
      </c>
      <c r="C53" s="12">
        <v>70</v>
      </c>
      <c r="D53" s="13">
        <v>750</v>
      </c>
      <c r="E53" s="13">
        <v>1500</v>
      </c>
      <c r="F53" s="13">
        <v>620.79999999999995</v>
      </c>
      <c r="G53" s="14"/>
      <c r="H53" s="14"/>
      <c r="I53" s="14"/>
      <c r="J53" s="13">
        <f t="shared" si="4"/>
        <v>620.79999999999995</v>
      </c>
    </row>
    <row r="54" spans="1:14" x14ac:dyDescent="0.25">
      <c r="A54" s="12">
        <f t="shared" si="0"/>
        <v>43</v>
      </c>
      <c r="B54" s="15" t="s">
        <v>44</v>
      </c>
      <c r="C54" s="15" t="s">
        <v>16</v>
      </c>
      <c r="D54" s="14" t="e">
        <f>#REF!+D55+#REF!</f>
        <v>#REF!</v>
      </c>
      <c r="E54" s="14" t="e">
        <f>#REF!+E55+#REF!+#REF!</f>
        <v>#REF!</v>
      </c>
      <c r="F54" s="14">
        <v>57.51</v>
      </c>
      <c r="G54" s="14"/>
      <c r="H54" s="14"/>
      <c r="I54" s="14"/>
      <c r="J54" s="13">
        <f t="shared" si="4"/>
        <v>57.51</v>
      </c>
    </row>
    <row r="55" spans="1:14" x14ac:dyDescent="0.25">
      <c r="A55" s="12">
        <f t="shared" si="0"/>
        <v>44</v>
      </c>
      <c r="B55" s="12" t="s">
        <v>19</v>
      </c>
      <c r="C55" s="12" t="s">
        <v>16</v>
      </c>
      <c r="D55" s="13">
        <v>0</v>
      </c>
      <c r="E55" s="13">
        <v>55</v>
      </c>
      <c r="F55" s="13">
        <v>57.51</v>
      </c>
      <c r="G55" s="14"/>
      <c r="H55" s="14"/>
      <c r="I55" s="14"/>
      <c r="J55" s="13">
        <f t="shared" si="4"/>
        <v>57.51</v>
      </c>
    </row>
    <row r="56" spans="1:14" ht="15.6" customHeight="1" x14ac:dyDescent="0.25">
      <c r="A56" s="12">
        <f t="shared" si="0"/>
        <v>45</v>
      </c>
      <c r="B56" s="18" t="s">
        <v>45</v>
      </c>
      <c r="C56" s="21" t="s">
        <v>15</v>
      </c>
      <c r="D56" s="14" t="e">
        <f>D57+D58+D59+D60+#REF!+D61+D62+D64+D65+D63</f>
        <v>#REF!</v>
      </c>
      <c r="E56" s="14" t="e">
        <f>E57+E58+E59+E60+#REF!+E61+E62+E63+E64+E65</f>
        <v>#REF!</v>
      </c>
      <c r="F56" s="14">
        <v>66862.489999999991</v>
      </c>
      <c r="G56" s="14"/>
      <c r="H56" s="14"/>
      <c r="I56" s="14"/>
      <c r="J56" s="14">
        <f t="shared" si="4"/>
        <v>66862.489999999991</v>
      </c>
    </row>
    <row r="57" spans="1:14" x14ac:dyDescent="0.25">
      <c r="A57" s="12">
        <f t="shared" si="0"/>
        <v>46</v>
      </c>
      <c r="B57" s="12" t="s">
        <v>8</v>
      </c>
      <c r="C57" s="2" t="s">
        <v>15</v>
      </c>
      <c r="D57" s="13">
        <v>5999</v>
      </c>
      <c r="E57" s="13">
        <v>257.42</v>
      </c>
      <c r="F57" s="13">
        <v>32732.37</v>
      </c>
      <c r="G57" s="14"/>
      <c r="H57" s="14"/>
      <c r="I57" s="14"/>
      <c r="J57" s="13">
        <f t="shared" si="4"/>
        <v>32732.37</v>
      </c>
    </row>
    <row r="58" spans="1:14" x14ac:dyDescent="0.25">
      <c r="A58" s="12">
        <f t="shared" si="0"/>
        <v>47</v>
      </c>
      <c r="B58" s="12" t="s">
        <v>9</v>
      </c>
      <c r="C58" s="12" t="s">
        <v>15</v>
      </c>
      <c r="D58" s="13">
        <v>1331</v>
      </c>
      <c r="E58" s="13">
        <v>154</v>
      </c>
      <c r="F58" s="13">
        <v>6577.78</v>
      </c>
      <c r="G58" s="14"/>
      <c r="H58" s="14"/>
      <c r="I58" s="14"/>
      <c r="J58" s="13">
        <f t="shared" si="4"/>
        <v>6577.78</v>
      </c>
    </row>
    <row r="59" spans="1:14" x14ac:dyDescent="0.25">
      <c r="A59" s="12">
        <f t="shared" si="0"/>
        <v>48</v>
      </c>
      <c r="B59" s="12" t="s">
        <v>10</v>
      </c>
      <c r="C59" s="12" t="s">
        <v>15</v>
      </c>
      <c r="D59" s="13">
        <v>784</v>
      </c>
      <c r="E59" s="13">
        <v>94</v>
      </c>
      <c r="F59" s="13">
        <v>3436.93</v>
      </c>
      <c r="G59" s="14"/>
      <c r="H59" s="14"/>
      <c r="I59" s="14"/>
      <c r="J59" s="13">
        <f t="shared" si="4"/>
        <v>3436.93</v>
      </c>
    </row>
    <row r="60" spans="1:14" x14ac:dyDescent="0.25">
      <c r="A60" s="12">
        <f t="shared" si="0"/>
        <v>49</v>
      </c>
      <c r="B60" s="12" t="s">
        <v>11</v>
      </c>
      <c r="C60" s="12" t="s">
        <v>15</v>
      </c>
      <c r="D60" s="13">
        <v>1369</v>
      </c>
      <c r="E60" s="13">
        <v>180</v>
      </c>
      <c r="F60" s="13">
        <v>6485.23</v>
      </c>
      <c r="G60" s="14"/>
      <c r="H60" s="14"/>
      <c r="I60" s="14"/>
      <c r="J60" s="13">
        <f t="shared" si="4"/>
        <v>6485.23</v>
      </c>
    </row>
    <row r="61" spans="1:14" x14ac:dyDescent="0.25">
      <c r="A61" s="12">
        <f t="shared" si="0"/>
        <v>50</v>
      </c>
      <c r="B61" s="12" t="s">
        <v>12</v>
      </c>
      <c r="C61" s="12" t="s">
        <v>15</v>
      </c>
      <c r="D61" s="13">
        <v>395</v>
      </c>
      <c r="E61" s="13">
        <v>50</v>
      </c>
      <c r="F61" s="13">
        <v>1403.94</v>
      </c>
      <c r="G61" s="14"/>
      <c r="H61" s="14"/>
      <c r="I61" s="14"/>
      <c r="J61" s="13">
        <f t="shared" si="4"/>
        <v>1403.94</v>
      </c>
    </row>
    <row r="62" spans="1:14" ht="31.5" x14ac:dyDescent="0.25">
      <c r="A62" s="12">
        <f t="shared" si="0"/>
        <v>51</v>
      </c>
      <c r="B62" s="1" t="s">
        <v>23</v>
      </c>
      <c r="C62" s="12" t="s">
        <v>15</v>
      </c>
      <c r="D62" s="13">
        <v>920</v>
      </c>
      <c r="E62" s="13">
        <v>50</v>
      </c>
      <c r="F62" s="13">
        <v>2721.1</v>
      </c>
      <c r="G62" s="14"/>
      <c r="H62" s="14"/>
      <c r="I62" s="14"/>
      <c r="J62" s="13">
        <f t="shared" si="4"/>
        <v>2721.1</v>
      </c>
      <c r="L62" s="17"/>
      <c r="N62" s="17"/>
    </row>
    <row r="63" spans="1:14" x14ac:dyDescent="0.25">
      <c r="A63" s="12">
        <f t="shared" si="0"/>
        <v>52</v>
      </c>
      <c r="B63" s="12" t="s">
        <v>38</v>
      </c>
      <c r="C63" s="12" t="s">
        <v>15</v>
      </c>
      <c r="D63" s="13">
        <v>845</v>
      </c>
      <c r="E63" s="13">
        <v>315</v>
      </c>
      <c r="F63" s="13">
        <v>3582.46</v>
      </c>
      <c r="G63" s="14"/>
      <c r="H63" s="14"/>
      <c r="I63" s="14"/>
      <c r="J63" s="13">
        <f t="shared" si="4"/>
        <v>3582.46</v>
      </c>
    </row>
    <row r="64" spans="1:14" x14ac:dyDescent="0.25">
      <c r="A64" s="12">
        <f t="shared" si="0"/>
        <v>53</v>
      </c>
      <c r="B64" s="12" t="s">
        <v>22</v>
      </c>
      <c r="C64" s="12" t="s">
        <v>15</v>
      </c>
      <c r="D64" s="13">
        <v>677</v>
      </c>
      <c r="E64" s="13">
        <v>68</v>
      </c>
      <c r="F64" s="13">
        <v>1317.73</v>
      </c>
      <c r="G64" s="14"/>
      <c r="H64" s="14"/>
      <c r="I64" s="14"/>
      <c r="J64" s="13">
        <f t="shared" si="4"/>
        <v>1317.73</v>
      </c>
    </row>
    <row r="65" spans="1:10" x14ac:dyDescent="0.25">
      <c r="A65" s="12">
        <f t="shared" si="0"/>
        <v>54</v>
      </c>
      <c r="B65" s="12" t="s">
        <v>24</v>
      </c>
      <c r="C65" s="12" t="s">
        <v>15</v>
      </c>
      <c r="D65" s="13">
        <v>206</v>
      </c>
      <c r="E65" s="13">
        <v>12</v>
      </c>
      <c r="F65" s="13">
        <v>461.82</v>
      </c>
      <c r="G65" s="14"/>
      <c r="H65" s="14"/>
      <c r="I65" s="14"/>
      <c r="J65" s="13">
        <f t="shared" si="4"/>
        <v>461.82</v>
      </c>
    </row>
    <row r="66" spans="1:10" x14ac:dyDescent="0.25">
      <c r="A66" s="12">
        <f t="shared" si="0"/>
        <v>55</v>
      </c>
      <c r="B66" s="12" t="s">
        <v>36</v>
      </c>
      <c r="C66" s="12" t="s">
        <v>15</v>
      </c>
      <c r="D66" s="13"/>
      <c r="E66" s="13"/>
      <c r="F66" s="13">
        <v>8143.13</v>
      </c>
      <c r="G66" s="14"/>
      <c r="H66" s="14"/>
      <c r="I66" s="14"/>
      <c r="J66" s="13">
        <f t="shared" si="4"/>
        <v>8143.13</v>
      </c>
    </row>
    <row r="67" spans="1:10" x14ac:dyDescent="0.25">
      <c r="A67" s="12">
        <f t="shared" si="0"/>
        <v>56</v>
      </c>
      <c r="B67" s="18" t="s">
        <v>46</v>
      </c>
      <c r="C67" s="15" t="s">
        <v>47</v>
      </c>
      <c r="D67" s="13"/>
      <c r="E67" s="13"/>
      <c r="F67" s="14">
        <v>6600</v>
      </c>
      <c r="G67" s="14"/>
      <c r="H67" s="14"/>
      <c r="I67" s="14"/>
      <c r="J67" s="14">
        <f t="shared" si="4"/>
        <v>6600</v>
      </c>
    </row>
    <row r="68" spans="1:10" x14ac:dyDescent="0.25">
      <c r="A68" s="12">
        <f t="shared" si="0"/>
        <v>57</v>
      </c>
      <c r="B68" s="12" t="s">
        <v>29</v>
      </c>
      <c r="C68" s="12" t="s">
        <v>48</v>
      </c>
      <c r="D68" s="13"/>
      <c r="E68" s="13"/>
      <c r="F68" s="13">
        <v>5800</v>
      </c>
      <c r="G68" s="14"/>
      <c r="H68" s="14"/>
      <c r="I68" s="14"/>
      <c r="J68" s="13">
        <f t="shared" si="4"/>
        <v>5800</v>
      </c>
    </row>
    <row r="69" spans="1:10" x14ac:dyDescent="0.25">
      <c r="A69" s="12">
        <f t="shared" si="0"/>
        <v>58</v>
      </c>
      <c r="B69" s="12" t="s">
        <v>30</v>
      </c>
      <c r="C69" s="12" t="s">
        <v>49</v>
      </c>
      <c r="D69" s="13"/>
      <c r="E69" s="13"/>
      <c r="F69" s="13">
        <v>800</v>
      </c>
      <c r="G69" s="14"/>
      <c r="H69" s="14"/>
      <c r="I69" s="14"/>
      <c r="J69" s="13">
        <f t="shared" si="4"/>
        <v>800</v>
      </c>
    </row>
    <row r="70" spans="1:10" x14ac:dyDescent="0.25">
      <c r="A70" s="8"/>
      <c r="B70" s="8"/>
      <c r="C70" s="8"/>
      <c r="D70" s="19"/>
      <c r="E70" s="19"/>
      <c r="F70" s="19"/>
      <c r="G70" s="19"/>
      <c r="H70" s="19"/>
      <c r="I70" s="19"/>
      <c r="J70" s="19"/>
    </row>
    <row r="71" spans="1:10" x14ac:dyDescent="0.25">
      <c r="A71" s="25"/>
      <c r="B71" s="35" t="s">
        <v>53</v>
      </c>
      <c r="C71" s="35"/>
      <c r="D71" s="35"/>
      <c r="E71" s="35"/>
      <c r="F71" s="35"/>
      <c r="G71" s="31" t="s">
        <v>55</v>
      </c>
      <c r="H71" s="31"/>
      <c r="I71" s="31"/>
    </row>
    <row r="72" spans="1:10" x14ac:dyDescent="0.25">
      <c r="A72" s="25"/>
      <c r="B72" s="26"/>
      <c r="C72" s="31"/>
      <c r="D72" s="31"/>
      <c r="F72" s="3"/>
      <c r="G72" s="31" t="s">
        <v>56</v>
      </c>
      <c r="H72" s="31"/>
      <c r="I72" s="31"/>
    </row>
    <row r="73" spans="1:10" x14ac:dyDescent="0.25">
      <c r="A73" s="7"/>
      <c r="B73" s="31" t="s">
        <v>54</v>
      </c>
      <c r="C73" s="31"/>
      <c r="D73" s="31"/>
      <c r="E73" s="31"/>
      <c r="F73" s="31"/>
      <c r="G73" s="31" t="s">
        <v>25</v>
      </c>
      <c r="H73" s="31"/>
      <c r="I73" s="31"/>
    </row>
    <row r="74" spans="1:10" x14ac:dyDescent="0.25">
      <c r="A74" s="7"/>
      <c r="B74" s="28"/>
      <c r="C74" s="22"/>
      <c r="F74" s="29"/>
      <c r="G74" s="29"/>
      <c r="H74" s="29"/>
      <c r="I74" s="29"/>
    </row>
    <row r="75" spans="1:10" x14ac:dyDescent="0.25">
      <c r="B75" s="28"/>
      <c r="D75" s="31" t="s">
        <v>25</v>
      </c>
      <c r="E75" s="31"/>
    </row>
  </sheetData>
  <mergeCells count="25">
    <mergeCell ref="A8:A11"/>
    <mergeCell ref="B8:B11"/>
    <mergeCell ref="C8:C11"/>
    <mergeCell ref="D8:D11"/>
    <mergeCell ref="A1:B1"/>
    <mergeCell ref="A2:B2"/>
    <mergeCell ref="A3:B3"/>
    <mergeCell ref="B5:J5"/>
    <mergeCell ref="J8:J11"/>
    <mergeCell ref="G8:G11"/>
    <mergeCell ref="F2:G2"/>
    <mergeCell ref="B6:J6"/>
    <mergeCell ref="I1:J1"/>
    <mergeCell ref="G71:I71"/>
    <mergeCell ref="G73:I73"/>
    <mergeCell ref="D75:E75"/>
    <mergeCell ref="E8:E11"/>
    <mergeCell ref="F8:F11"/>
    <mergeCell ref="C72:D72"/>
    <mergeCell ref="G72:I72"/>
    <mergeCell ref="B71:F71"/>
    <mergeCell ref="B73:F73"/>
    <mergeCell ref="I8:I11"/>
    <mergeCell ref="E1:F1"/>
    <mergeCell ref="H8:H11"/>
  </mergeCells>
  <phoneticPr fontId="2" type="noConversion"/>
  <pageMargins left="0.108661417322835" right="0.196850393700787" top="0.61181102362204698" bottom="0.47244094488188998" header="0" footer="0"/>
  <pageSetup scale="85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2020-05-04T07:12:31Z</cp:lastPrinted>
  <dcterms:created xsi:type="dcterms:W3CDTF">2009-05-18T06:15:42Z</dcterms:created>
  <dcterms:modified xsi:type="dcterms:W3CDTF">2020-05-04T09:34:07Z</dcterms:modified>
</cp:coreProperties>
</file>