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799DE861-12CD-4B9A-BCC4-2333A12BA0A4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T086" sheetId="1" r:id="rId1"/>
    <sheet name="T087" sheetId="18" r:id="rId2"/>
    <sheet name="T088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9" l="1"/>
  <c r="E7" i="19" s="1"/>
  <c r="C13" i="18"/>
  <c r="C70" i="19"/>
  <c r="C71" i="19" s="1"/>
  <c r="D9" i="19" s="1"/>
  <c r="F7" i="19" s="1"/>
  <c r="C70" i="18"/>
  <c r="C71" i="18" s="1"/>
  <c r="D9" i="18" s="1"/>
  <c r="F7" i="18" s="1"/>
  <c r="C70" i="1"/>
  <c r="C71" i="1" s="1"/>
  <c r="D10" i="1" s="1"/>
  <c r="G7" i="1" s="1"/>
  <c r="D10" i="18" l="1"/>
  <c r="G7" i="18" s="1"/>
  <c r="D13" i="18"/>
  <c r="J7" i="18" s="1"/>
  <c r="D8" i="18"/>
  <c r="E7" i="18" s="1"/>
  <c r="C12" i="18"/>
  <c r="C10" i="1"/>
  <c r="C9" i="18"/>
  <c r="D12" i="18"/>
  <c r="I7" i="18" s="1"/>
  <c r="C10" i="18"/>
  <c r="C8" i="1"/>
  <c r="C11" i="18"/>
  <c r="D8" i="1"/>
  <c r="E7" i="1" s="1"/>
  <c r="D11" i="18"/>
  <c r="H7" i="18" s="1"/>
  <c r="C9" i="1"/>
  <c r="E9" i="1" s="1"/>
  <c r="F8" i="1" s="1"/>
  <c r="C8" i="18"/>
  <c r="E13" i="18" s="1"/>
  <c r="J8" i="18" s="1"/>
  <c r="C8" i="19"/>
  <c r="D9" i="1"/>
  <c r="F7" i="1" s="1"/>
  <c r="C9" i="19"/>
  <c r="E9" i="19" s="1"/>
  <c r="F8" i="19" s="1"/>
  <c r="G12" i="18"/>
  <c r="I10" i="18" s="1"/>
  <c r="H13" i="18"/>
  <c r="J11" i="18" s="1"/>
  <c r="F12" i="18"/>
  <c r="I9" i="18" s="1"/>
  <c r="G13" i="18"/>
  <c r="J10" i="18" s="1"/>
  <c r="E9" i="18" l="1"/>
  <c r="F8" i="18" s="1"/>
  <c r="F10" i="1"/>
  <c r="G9" i="1" s="1"/>
  <c r="F11" i="18"/>
  <c r="H9" i="18" s="1"/>
  <c r="E10" i="18"/>
  <c r="G8" i="18" s="1"/>
  <c r="F13" i="18"/>
  <c r="J9" i="18" s="1"/>
  <c r="E10" i="1"/>
  <c r="G8" i="1" s="1"/>
  <c r="G11" i="18"/>
  <c r="H10" i="18" s="1"/>
  <c r="E11" i="18"/>
  <c r="H8" i="18" s="1"/>
  <c r="H12" i="18"/>
  <c r="I11" i="18" s="1"/>
  <c r="E12" i="18"/>
  <c r="I8" i="18" s="1"/>
  <c r="F10" i="18"/>
  <c r="G9" i="18" s="1"/>
  <c r="I13" i="18"/>
  <c r="J12" i="18" s="1"/>
</calcChain>
</file>

<file path=xl/sharedStrings.xml><?xml version="1.0" encoding="utf-8"?>
<sst xmlns="http://schemas.openxmlformats.org/spreadsheetml/2006/main" count="82" uniqueCount="32">
  <si>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</si>
  <si>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</si>
  <si>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</si>
  <si>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</si>
  <si>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</si>
  <si>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</si>
  <si>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</si>
  <si>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</si>
  <si>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</si>
  <si>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</si>
  <si>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</si>
  <si>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</si>
  <si>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</si>
  <si>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086</t>
  </si>
  <si>
    <t>Cod Traseu: T086 DEJ – VAD - VALEA GROȘILOR</t>
  </si>
  <si>
    <t>Cetan</t>
  </si>
  <si>
    <t>Vad</t>
  </si>
  <si>
    <t>Valea Groșilor</t>
  </si>
  <si>
    <t xml:space="preserve">Tarif mediu pe traseul T086        </t>
  </si>
  <si>
    <t>Cod Traseu: T087 DEJ – VAD - Calna</t>
  </si>
  <si>
    <t>Bogata de Jos</t>
  </si>
  <si>
    <t>Curtuiușul Dejului - ramificație</t>
  </si>
  <si>
    <t>Bogata de Sus</t>
  </si>
  <si>
    <t>Calna</t>
  </si>
  <si>
    <t>Cutuiuiușul Dejului - ramificație</t>
  </si>
  <si>
    <t xml:space="preserve">Tarif mediu pe traseul T087        </t>
  </si>
  <si>
    <t>Cod Traseu: T086 DEJ – VAD</t>
  </si>
  <si>
    <t>TARIFE DE CĂLĂTORIE PRACTICATE PE TRASEUL T 087</t>
  </si>
  <si>
    <t>TARIFE DE CĂLĂTORIE PRACTICATE PE TRASEUL T 088</t>
  </si>
  <si>
    <t>Tarif mediu lei/loc/km</t>
  </si>
  <si>
    <t>Observatii</t>
  </si>
  <si>
    <t xml:space="preserve">Tarif mediu pe traseul T088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</si>
</sst>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zoomScale="98" zoomScaleNormal="98" workbookViewId="0">
      <selection activeCell="R69" sqref="R69"/>
    </sheetView>
  </sheetViews>
  <sheetFormatPr defaultRowHeight="14.4" x14ac:dyDescent="0.3"/>
  <cols>
    <col min="1" max="1" width="38.77734375" customWidth="1"/>
    <col min="2" max="2" width="15.109375" customWidth="1"/>
    <col min="3" max="3" width="15.88671875" customWidth="1"/>
    <col min="4" max="4" width="16.5546875" customWidth="1"/>
    <col min="5" max="5" width="11.5546875" customWidth="1"/>
    <col min="6" max="6" width="9.77734375" customWidth="1"/>
    <col min="7" max="7" width="10.88671875" customWidth="1"/>
    <col min="8" max="8" width="9.109375" customWidth="1"/>
    <col min="9" max="10" width="9" customWidth="1"/>
    <col min="11" max="11" width="7.6640625" customWidth="1"/>
  </cols>
  <sheetData>
    <row r="1" spans="1:10" ht="16.8" x14ac:dyDescent="0.3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13"/>
    </row>
    <row r="2" spans="1:10" ht="16.8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6.8" x14ac:dyDescent="0.3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0" ht="17.399999999999999" thickBot="1" x14ac:dyDescent="0.35">
      <c r="A4" s="14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ht="17.399999999999999" thickBot="1" x14ac:dyDescent="0.35">
      <c r="A5" s="57" t="s">
        <v>0</v>
      </c>
      <c r="B5" s="58"/>
      <c r="C5" s="58"/>
      <c r="D5" s="58"/>
      <c r="E5" s="58"/>
      <c r="F5" s="58"/>
      <c r="G5" s="59"/>
      <c r="H5" s="8"/>
      <c r="I5" s="8"/>
    </row>
    <row r="6" spans="1:10" ht="65.25" customHeight="1" thickBot="1" x14ac:dyDescent="0.35">
      <c r="A6" s="4" t="s">
        <v>2</v>
      </c>
      <c r="B6" s="32" t="s">
        <v>1</v>
      </c>
      <c r="C6" s="32" t="s">
        <v>30</v>
      </c>
      <c r="D6" s="32" t="s">
        <v>11</v>
      </c>
      <c r="E6" s="33" t="s">
        <v>15</v>
      </c>
      <c r="F6" s="33" t="s">
        <v>16</v>
      </c>
      <c r="G6" s="33" t="s">
        <v>17</v>
      </c>
    </row>
    <row r="7" spans="1:10" ht="16.8" x14ac:dyDescent="0.3">
      <c r="A7" s="26" t="s">
        <v>12</v>
      </c>
      <c r="B7" s="27">
        <v>0</v>
      </c>
      <c r="C7" s="50"/>
      <c r="D7" s="43"/>
      <c r="E7" s="44">
        <f>D8</f>
        <v>3.5</v>
      </c>
      <c r="F7" s="44">
        <f>D9</f>
        <v>4</v>
      </c>
      <c r="G7" s="45">
        <f>D10</f>
        <v>4.5</v>
      </c>
    </row>
    <row r="8" spans="1:10" ht="16.8" x14ac:dyDescent="0.3">
      <c r="A8" s="28" t="s">
        <v>15</v>
      </c>
      <c r="B8" s="29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3.2640000000000002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3.5</v>
      </c>
      <c r="E8" s="35"/>
      <c r="F8" s="34">
        <f>E9</f>
        <v>1</v>
      </c>
      <c r="G8" s="46">
        <f>E10</f>
        <v>1.5</v>
      </c>
      <c r="I8" s="12"/>
    </row>
    <row r="9" spans="1:10" ht="16.8" x14ac:dyDescent="0.3">
      <c r="A9" s="28" t="s">
        <v>16</v>
      </c>
      <c r="B9" s="29">
        <v>16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4.032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4</v>
      </c>
      <c r="E9" s="34">
        <f>IF(MROUND(C9-C8,0.5)=0,0.5,MROUND(C9-C8,0.5))</f>
        <v>1</v>
      </c>
      <c r="F9" s="35"/>
      <c r="G9" s="46">
        <f>F10</f>
        <v>0.5</v>
      </c>
    </row>
    <row r="10" spans="1:10" ht="17.399999999999999" thickBot="1" x14ac:dyDescent="0.35">
      <c r="A10" s="30" t="s">
        <v>17</v>
      </c>
      <c r="B10" s="31">
        <v>19</v>
      </c>
      <c r="C10" s="5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4.6080000000000005</v>
      </c>
      <c r="D10" s="4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4.5</v>
      </c>
      <c r="E10" s="47">
        <f>MROUND(C10-C8,0.5)</f>
        <v>1.5</v>
      </c>
      <c r="F10" s="47">
        <f>IF(MROUND(C10-C9,0.5)=0,0.5,MROUND(C10-C9,0.5))</f>
        <v>0.5</v>
      </c>
      <c r="G10" s="54"/>
    </row>
    <row r="12" spans="1:10" ht="0.75" customHeight="1" x14ac:dyDescent="0.3"/>
    <row r="13" spans="1:10" ht="2.25" hidden="1" customHeight="1" x14ac:dyDescent="0.3"/>
    <row r="14" spans="1:10" hidden="1" x14ac:dyDescent="0.3"/>
    <row r="15" spans="1:10" hidden="1" x14ac:dyDescent="0.3"/>
    <row r="16" spans="1:10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10" hidden="1" x14ac:dyDescent="0.3"/>
    <row r="34" spans="1:10" hidden="1" x14ac:dyDescent="0.3"/>
    <row r="35" spans="1:1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2.25" hidden="1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1.75" customHeight="1" thickBot="1" x14ac:dyDescent="0.35">
      <c r="A48" s="22" t="s">
        <v>8</v>
      </c>
      <c r="B48" s="22" t="s">
        <v>9</v>
      </c>
      <c r="C48" s="22" t="s">
        <v>3</v>
      </c>
      <c r="D48" s="22" t="s">
        <v>4</v>
      </c>
      <c r="E48" s="6" t="s">
        <v>29</v>
      </c>
      <c r="F48" s="2"/>
      <c r="G48" s="2"/>
      <c r="H48" s="2"/>
      <c r="I48" s="2"/>
      <c r="J48" s="2"/>
    </row>
    <row r="49" spans="1:10" ht="17.399999999999999" thickBot="1" x14ac:dyDescent="0.35">
      <c r="A49" s="25">
        <v>1</v>
      </c>
      <c r="B49" s="15">
        <v>0</v>
      </c>
      <c r="C49" s="15">
        <v>10</v>
      </c>
      <c r="D49" s="15">
        <v>1.2</v>
      </c>
      <c r="E49" s="15">
        <v>0.28999999999999998</v>
      </c>
      <c r="F49" s="2"/>
      <c r="G49" s="2"/>
      <c r="H49" s="2"/>
      <c r="I49" s="2"/>
      <c r="J49" s="2"/>
    </row>
    <row r="50" spans="1:10" ht="17.399999999999999" thickBot="1" x14ac:dyDescent="0.35">
      <c r="A50" s="4">
        <v>2</v>
      </c>
      <c r="B50" s="5">
        <v>10.01</v>
      </c>
      <c r="C50" s="5">
        <v>19</v>
      </c>
      <c r="D50" s="5">
        <v>0.8</v>
      </c>
      <c r="E50" s="5">
        <v>0.19</v>
      </c>
      <c r="F50" s="2"/>
      <c r="G50" s="2"/>
      <c r="H50" s="2"/>
      <c r="I50" s="2"/>
      <c r="J50" s="2"/>
    </row>
    <row r="51" spans="1:10" x14ac:dyDescent="0.3">
      <c r="A51" s="2"/>
      <c r="B51" s="2"/>
      <c r="C51" s="2"/>
      <c r="D51" s="2"/>
    </row>
    <row r="52" spans="1:10" ht="0.75" hidden="1" customHeight="1" x14ac:dyDescent="0.3">
      <c r="A52" s="2"/>
      <c r="B52" s="2"/>
      <c r="C52" s="2"/>
      <c r="D52" s="2"/>
    </row>
    <row r="53" spans="1:10" hidden="1" x14ac:dyDescent="0.3">
      <c r="A53" s="2"/>
      <c r="B53" s="2"/>
      <c r="C53" s="2"/>
      <c r="D53" s="2"/>
    </row>
    <row r="54" spans="1:10" hidden="1" x14ac:dyDescent="0.3">
      <c r="A54" s="2"/>
      <c r="B54" s="2"/>
      <c r="C54" s="2"/>
      <c r="D54" s="2"/>
    </row>
    <row r="55" spans="1:10" hidden="1" x14ac:dyDescent="0.3">
      <c r="A55" s="2"/>
      <c r="B55" s="2"/>
      <c r="C55" s="2"/>
      <c r="D55" s="2"/>
    </row>
    <row r="56" spans="1:1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8" x14ac:dyDescent="0.3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8" x14ac:dyDescent="0.4">
      <c r="A69" s="14" t="s">
        <v>18</v>
      </c>
      <c r="B69" s="2"/>
      <c r="C69" s="53">
        <v>0.2</v>
      </c>
      <c r="D69" s="7" t="s">
        <v>5</v>
      </c>
      <c r="E69" s="2"/>
      <c r="F69" s="2"/>
      <c r="G69" s="2"/>
      <c r="H69" s="2"/>
      <c r="I69" s="2"/>
      <c r="J69" s="2"/>
    </row>
    <row r="70" spans="1:10" ht="16.8" x14ac:dyDescent="0.4">
      <c r="A70" s="3" t="s">
        <v>6</v>
      </c>
      <c r="B70" s="2"/>
      <c r="C70" s="8">
        <f>ROUND(C69*0.19,2)</f>
        <v>0.04</v>
      </c>
      <c r="D70" s="7" t="s">
        <v>5</v>
      </c>
      <c r="E70" s="2"/>
      <c r="F70" s="2"/>
      <c r="G70" s="2"/>
      <c r="H70" s="2"/>
      <c r="I70" s="2"/>
      <c r="J70" s="2"/>
    </row>
    <row r="71" spans="1:10" ht="16.8" x14ac:dyDescent="0.4">
      <c r="A71" s="3" t="s">
        <v>7</v>
      </c>
      <c r="B71" s="2"/>
      <c r="C71" s="8">
        <f>C69+C70</f>
        <v>0.24000000000000002</v>
      </c>
      <c r="D71" s="7" t="s">
        <v>5</v>
      </c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9" spans="1:10" x14ac:dyDescent="0.3">
      <c r="C79" s="60">
        <v>29</v>
      </c>
    </row>
  </sheetData>
  <mergeCells count="2">
    <mergeCell ref="A1:I1"/>
    <mergeCell ref="A5:G5"/>
  </mergeCells>
  <pageMargins left="0.9" right="0.45" top="0.2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D159-A3BC-4C1D-9E3A-B5583ADBD4DE}">
  <sheetPr>
    <pageSetUpPr fitToPage="1"/>
  </sheetPr>
  <dimension ref="A1:J74"/>
  <sheetViews>
    <sheetView zoomScale="98" zoomScaleNormal="98" workbookViewId="0">
      <selection activeCell="N9" sqref="N9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2.44140625" customWidth="1"/>
    <col min="4" max="4" width="12.109375" customWidth="1"/>
    <col min="5" max="5" width="8.33203125" customWidth="1"/>
    <col min="6" max="6" width="7.44140625" customWidth="1"/>
    <col min="7" max="7" width="8.5546875" customWidth="1"/>
    <col min="9" max="9" width="9" customWidth="1"/>
  </cols>
  <sheetData>
    <row r="1" spans="1:10" ht="16.8" x14ac:dyDescent="0.3">
      <c r="A1" s="55" t="s">
        <v>27</v>
      </c>
      <c r="B1" s="56"/>
      <c r="C1" s="56"/>
      <c r="D1" s="56"/>
      <c r="E1" s="56"/>
      <c r="F1" s="56"/>
      <c r="G1" s="56"/>
      <c r="H1" s="56"/>
      <c r="I1" s="56"/>
    </row>
    <row r="2" spans="1:10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10" ht="16.8" x14ac:dyDescent="0.3">
      <c r="A3" s="3" t="s">
        <v>19</v>
      </c>
      <c r="B3" s="2"/>
      <c r="C3" s="2"/>
      <c r="D3" s="2"/>
      <c r="E3" s="2"/>
      <c r="F3" s="2"/>
      <c r="G3" s="2"/>
      <c r="H3" s="2"/>
      <c r="I3" s="2"/>
    </row>
    <row r="4" spans="1:10" ht="17.399999999999999" thickBot="1" x14ac:dyDescent="0.35">
      <c r="A4" s="14" t="s">
        <v>10</v>
      </c>
      <c r="B4" s="2"/>
      <c r="C4" s="2"/>
      <c r="D4" s="2"/>
      <c r="E4" s="2"/>
      <c r="F4" s="2"/>
      <c r="G4" s="2"/>
      <c r="H4" s="2"/>
      <c r="I4" s="2"/>
    </row>
    <row r="5" spans="1:10" ht="17.399999999999999" thickBot="1" x14ac:dyDescent="0.3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9"/>
    </row>
    <row r="6" spans="1:10" ht="118.5" customHeight="1" thickBot="1" x14ac:dyDescent="0.35">
      <c r="A6" s="4" t="s">
        <v>2</v>
      </c>
      <c r="B6" s="32" t="s">
        <v>1</v>
      </c>
      <c r="C6" s="32" t="s">
        <v>30</v>
      </c>
      <c r="D6" s="32" t="s">
        <v>11</v>
      </c>
      <c r="E6" s="33" t="s">
        <v>15</v>
      </c>
      <c r="F6" s="33" t="s">
        <v>16</v>
      </c>
      <c r="G6" s="33" t="s">
        <v>20</v>
      </c>
      <c r="H6" s="39" t="s">
        <v>24</v>
      </c>
      <c r="I6" s="40" t="s">
        <v>22</v>
      </c>
      <c r="J6" s="41" t="s">
        <v>23</v>
      </c>
    </row>
    <row r="7" spans="1:10" ht="16.8" x14ac:dyDescent="0.3">
      <c r="A7" s="26" t="s">
        <v>12</v>
      </c>
      <c r="B7" s="27">
        <v>0</v>
      </c>
      <c r="C7" s="50"/>
      <c r="D7" s="43"/>
      <c r="E7" s="44">
        <f>D8</f>
        <v>3.5</v>
      </c>
      <c r="F7" s="44">
        <f>D9</f>
        <v>4.5</v>
      </c>
      <c r="G7" s="44">
        <f>D10</f>
        <v>5.5</v>
      </c>
      <c r="H7" s="44">
        <f>D11</f>
        <v>5.5</v>
      </c>
      <c r="I7" s="44">
        <f>D12</f>
        <v>6</v>
      </c>
      <c r="J7" s="45">
        <f>D13</f>
        <v>6.5</v>
      </c>
    </row>
    <row r="8" spans="1:10" ht="16.8" x14ac:dyDescent="0.3">
      <c r="A8" s="28" t="s">
        <v>15</v>
      </c>
      <c r="B8" s="29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3.4560000000000004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3.5</v>
      </c>
      <c r="E8" s="35"/>
      <c r="F8" s="34">
        <f>E9</f>
        <v>1</v>
      </c>
      <c r="G8" s="34">
        <f>E10</f>
        <v>2</v>
      </c>
      <c r="H8" s="34">
        <f>E11</f>
        <v>2</v>
      </c>
      <c r="I8" s="34">
        <f>E12</f>
        <v>2.5</v>
      </c>
      <c r="J8" s="46">
        <f>E13</f>
        <v>3</v>
      </c>
    </row>
    <row r="9" spans="1:10" ht="16.8" x14ac:dyDescent="0.3">
      <c r="A9" s="28" t="s">
        <v>16</v>
      </c>
      <c r="B9" s="29">
        <v>16</v>
      </c>
      <c r="C9" s="5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4.5120000000000005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4.5</v>
      </c>
      <c r="E9" s="34">
        <f>IF(MROUND(C9-C8,0.5)=0,0.5,MROUND(C9-C8,0.5))</f>
        <v>1</v>
      </c>
      <c r="F9" s="35"/>
      <c r="G9" s="34">
        <f>F10</f>
        <v>1</v>
      </c>
      <c r="H9" s="34">
        <f>F11</f>
        <v>1</v>
      </c>
      <c r="I9" s="34">
        <f>F12</f>
        <v>1.5</v>
      </c>
      <c r="J9" s="46">
        <f>F13</f>
        <v>2</v>
      </c>
    </row>
    <row r="10" spans="1:10" ht="16.8" x14ac:dyDescent="0.3">
      <c r="A10" s="28" t="s">
        <v>20</v>
      </c>
      <c r="B10" s="29">
        <v>21</v>
      </c>
      <c r="C10" s="5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5.4720000000000004</v>
      </c>
      <c r="D10" s="34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5.5</v>
      </c>
      <c r="E10" s="34">
        <f>MROUND(C10-C8,0.5)</f>
        <v>2</v>
      </c>
      <c r="F10" s="34">
        <f>IF(MROUND(C10-C9,0.5)=0,0.5,MROUND(C10-C9,0.5))</f>
        <v>1</v>
      </c>
      <c r="G10" s="36"/>
      <c r="H10" s="42">
        <f>G11</f>
        <v>0.5</v>
      </c>
      <c r="I10" s="34">
        <f>G12</f>
        <v>0.5</v>
      </c>
      <c r="J10" s="46">
        <f>G13</f>
        <v>1</v>
      </c>
    </row>
    <row r="11" spans="1:10" ht="15" customHeight="1" x14ac:dyDescent="0.3">
      <c r="A11" s="37" t="s">
        <v>21</v>
      </c>
      <c r="B11" s="29">
        <v>22</v>
      </c>
      <c r="C11" s="51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5.6640000000000006</v>
      </c>
      <c r="D11" s="34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5.5</v>
      </c>
      <c r="E11" s="34">
        <f>MROUND(C11-C8,0.5)</f>
        <v>2</v>
      </c>
      <c r="F11" s="34">
        <f>MROUND(C11-C9,0.5)</f>
        <v>1</v>
      </c>
      <c r="G11" s="42">
        <f>IF(MROUND(C11-C10,0.5)=0,0.5,MROUND(C11-C10,0.5))</f>
        <v>0.5</v>
      </c>
      <c r="H11" s="36"/>
      <c r="I11" s="34">
        <f>H12</f>
        <v>0.5</v>
      </c>
      <c r="J11" s="46">
        <f>H13</f>
        <v>1</v>
      </c>
    </row>
    <row r="12" spans="1:10" ht="16.8" x14ac:dyDescent="0.3">
      <c r="A12" s="28" t="s">
        <v>22</v>
      </c>
      <c r="B12" s="38">
        <v>24</v>
      </c>
      <c r="C12" s="5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6.048</v>
      </c>
      <c r="D12" s="34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</v>
      </c>
      <c r="E12" s="34">
        <f>MROUND(C12-C8,0.5)</f>
        <v>2.5</v>
      </c>
      <c r="F12" s="34">
        <f>MROUND(C12-C9,0.5)</f>
        <v>1.5</v>
      </c>
      <c r="G12" s="34">
        <f>MROUND(C12-C10,0.5)</f>
        <v>0.5</v>
      </c>
      <c r="H12" s="34">
        <f>IF(MROUND(C12-C11,0.5)=0,0.5,MROUND(C12-C11,0.5))</f>
        <v>0.5</v>
      </c>
      <c r="I12" s="35"/>
      <c r="J12" s="46">
        <f>I13</f>
        <v>0.5</v>
      </c>
    </row>
    <row r="13" spans="1:10" ht="17.399999999999999" thickBot="1" x14ac:dyDescent="0.35">
      <c r="A13" s="16" t="s">
        <v>23</v>
      </c>
      <c r="B13" s="19">
        <v>27</v>
      </c>
      <c r="C13" s="5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6.6240000000000006</v>
      </c>
      <c r="D13" s="47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6.5</v>
      </c>
      <c r="E13" s="47">
        <f>MROUND(C13-C8,0.5)</f>
        <v>3</v>
      </c>
      <c r="F13" s="47">
        <f>MROUND(C13-C9,0.5)</f>
        <v>2</v>
      </c>
      <c r="G13" s="48">
        <f>MROUND(C13-C10,0.5)</f>
        <v>1</v>
      </c>
      <c r="H13" s="48">
        <f>MROUND(C13-C11,0.5)</f>
        <v>1</v>
      </c>
      <c r="I13" s="47">
        <f>IF(MROUND(C13-C12,0.5)=0,0.5,MROUND(C13-C12,0.5))</f>
        <v>0.5</v>
      </c>
      <c r="J13" s="49"/>
    </row>
    <row r="14" spans="1:10" ht="16.8" x14ac:dyDescent="0.3">
      <c r="A14" s="1"/>
      <c r="B14" s="24"/>
      <c r="C14" s="2"/>
      <c r="D14" s="2"/>
      <c r="E14" s="2"/>
      <c r="F14" s="2"/>
      <c r="G14" s="2"/>
      <c r="H14" s="2"/>
      <c r="I14" s="2"/>
    </row>
    <row r="15" spans="1:10" ht="0.75" customHeight="1" x14ac:dyDescent="0.3">
      <c r="A15" s="1"/>
      <c r="B15" s="24"/>
      <c r="C15" s="2"/>
      <c r="D15" s="2"/>
      <c r="E15" s="2"/>
      <c r="F15" s="2"/>
      <c r="G15" s="2"/>
      <c r="H15" s="2"/>
      <c r="I15" s="2"/>
    </row>
    <row r="16" spans="1:10" ht="1.5" hidden="1" customHeight="1" x14ac:dyDescent="0.3">
      <c r="A16" s="1"/>
      <c r="B16" s="24"/>
      <c r="C16" s="2"/>
      <c r="D16" s="2"/>
      <c r="E16" s="2"/>
      <c r="F16" s="2"/>
      <c r="G16" s="2"/>
      <c r="H16" s="2"/>
      <c r="I16" s="2"/>
    </row>
    <row r="17" spans="1:9" ht="16.8" hidden="1" x14ac:dyDescent="0.3">
      <c r="A17" s="1"/>
      <c r="B17" s="24"/>
      <c r="C17" s="2"/>
      <c r="D17" s="2"/>
      <c r="E17" s="2"/>
      <c r="F17" s="2"/>
      <c r="G17" s="2"/>
      <c r="H17" s="2"/>
      <c r="I17" s="2"/>
    </row>
    <row r="18" spans="1:9" ht="16.8" hidden="1" x14ac:dyDescent="0.3">
      <c r="A18" s="1"/>
      <c r="B18" s="24"/>
      <c r="C18" s="2"/>
      <c r="D18" s="2"/>
      <c r="E18" s="2"/>
      <c r="F18" s="2"/>
      <c r="G18" s="2"/>
      <c r="H18" s="2"/>
      <c r="I18" s="2"/>
    </row>
    <row r="19" spans="1:9" ht="16.8" hidden="1" x14ac:dyDescent="0.3">
      <c r="A19" s="1"/>
      <c r="B19" s="24"/>
      <c r="C19" s="2"/>
      <c r="D19" s="2"/>
      <c r="E19" s="2"/>
      <c r="F19" s="2"/>
      <c r="G19" s="2"/>
      <c r="H19" s="2"/>
      <c r="I19" s="2"/>
    </row>
    <row r="20" spans="1:9" ht="16.8" hidden="1" x14ac:dyDescent="0.3">
      <c r="A20" s="1"/>
      <c r="B20" s="24"/>
      <c r="C20" s="2"/>
      <c r="D20" s="2"/>
      <c r="E20" s="2"/>
      <c r="F20" s="2"/>
      <c r="G20" s="2"/>
      <c r="H20" s="2"/>
      <c r="I20" s="2"/>
    </row>
    <row r="21" spans="1:9" ht="16.8" hidden="1" x14ac:dyDescent="0.3">
      <c r="A21" s="1"/>
      <c r="B21" s="24"/>
      <c r="C21" s="2"/>
      <c r="D21" s="2"/>
      <c r="E21" s="2"/>
      <c r="F21" s="2"/>
      <c r="G21" s="2"/>
      <c r="H21" s="2"/>
      <c r="I21" s="2"/>
    </row>
    <row r="22" spans="1:9" ht="16.8" hidden="1" x14ac:dyDescent="0.3">
      <c r="A22" s="1"/>
      <c r="B22" s="24"/>
      <c r="C22" s="2"/>
      <c r="D22" s="2"/>
      <c r="E22" s="2"/>
      <c r="F22" s="2"/>
      <c r="G22" s="2"/>
      <c r="H22" s="2"/>
      <c r="I22" s="2"/>
    </row>
    <row r="23" spans="1:9" ht="16.8" hidden="1" x14ac:dyDescent="0.3">
      <c r="A23" s="1"/>
      <c r="B23" s="24"/>
      <c r="C23" s="2"/>
      <c r="D23" s="2"/>
      <c r="E23" s="2"/>
      <c r="F23" s="2"/>
      <c r="G23" s="2"/>
      <c r="H23" s="2"/>
      <c r="I23" s="2"/>
    </row>
    <row r="24" spans="1:9" ht="16.8" hidden="1" x14ac:dyDescent="0.3">
      <c r="A24" s="1"/>
      <c r="B24" s="24"/>
      <c r="C24" s="2"/>
      <c r="D24" s="2"/>
      <c r="E24" s="2"/>
      <c r="F24" s="2"/>
      <c r="G24" s="2"/>
      <c r="H24" s="2"/>
      <c r="I24" s="2"/>
    </row>
    <row r="25" spans="1:9" ht="16.8" hidden="1" x14ac:dyDescent="0.3">
      <c r="A25" s="1"/>
      <c r="B25" s="24"/>
      <c r="C25" s="2"/>
      <c r="D25" s="2"/>
      <c r="E25" s="2"/>
      <c r="F25" s="2"/>
      <c r="G25" s="2"/>
      <c r="H25" s="2"/>
      <c r="I25" s="2"/>
    </row>
    <row r="26" spans="1:9" ht="16.8" hidden="1" x14ac:dyDescent="0.3">
      <c r="A26" s="1"/>
      <c r="B26" s="24"/>
      <c r="C26" s="2"/>
      <c r="D26" s="2"/>
      <c r="E26" s="2"/>
      <c r="F26" s="2"/>
      <c r="G26" s="2"/>
      <c r="H26" s="2"/>
      <c r="I26" s="2"/>
    </row>
    <row r="27" spans="1:9" ht="16.8" hidden="1" x14ac:dyDescent="0.3">
      <c r="A27" s="1"/>
      <c r="B27" s="24"/>
      <c r="C27" s="2"/>
      <c r="D27" s="2"/>
      <c r="E27" s="2"/>
      <c r="F27" s="2"/>
      <c r="G27" s="2"/>
      <c r="H27" s="2"/>
      <c r="I27" s="2"/>
    </row>
    <row r="28" spans="1:9" ht="9.75" hidden="1" customHeight="1" x14ac:dyDescent="0.3">
      <c r="A28" s="1"/>
      <c r="B28" s="24"/>
      <c r="C28" s="2"/>
      <c r="D28" s="2"/>
      <c r="E28" s="2"/>
      <c r="F28" s="2"/>
      <c r="G28" s="2"/>
      <c r="H28" s="2"/>
      <c r="I28" s="2"/>
    </row>
    <row r="29" spans="1:9" ht="16.8" hidden="1" x14ac:dyDescent="0.3">
      <c r="A29" s="1"/>
      <c r="B29" s="24"/>
      <c r="C29" s="2"/>
      <c r="D29" s="2"/>
      <c r="E29" s="2"/>
      <c r="F29" s="2"/>
      <c r="G29" s="2"/>
      <c r="H29" s="2"/>
      <c r="I29" s="2"/>
    </row>
    <row r="30" spans="1:9" ht="16.8" hidden="1" x14ac:dyDescent="0.3">
      <c r="A30" s="1"/>
      <c r="B30" s="24"/>
      <c r="C30" s="2"/>
      <c r="D30" s="2"/>
      <c r="E30" s="2"/>
      <c r="F30" s="2"/>
      <c r="G30" s="2"/>
      <c r="H30" s="2"/>
      <c r="I30" s="2"/>
    </row>
    <row r="31" spans="1:9" ht="16.8" hidden="1" x14ac:dyDescent="0.3">
      <c r="A31" s="1"/>
      <c r="B31" s="24"/>
      <c r="C31" s="2"/>
      <c r="D31" s="2"/>
      <c r="E31" s="2"/>
      <c r="F31" s="2"/>
      <c r="G31" s="2"/>
      <c r="H31" s="2"/>
      <c r="I31" s="2"/>
    </row>
    <row r="32" spans="1:9" ht="16.8" hidden="1" x14ac:dyDescent="0.3">
      <c r="A32" s="1"/>
      <c r="B32" s="24"/>
      <c r="C32" s="2"/>
      <c r="D32" s="2"/>
      <c r="E32" s="2"/>
      <c r="F32" s="2"/>
      <c r="G32" s="2"/>
      <c r="H32" s="2"/>
      <c r="I32" s="2"/>
    </row>
    <row r="33" spans="1:9" ht="16.8" hidden="1" x14ac:dyDescent="0.3">
      <c r="A33" s="1"/>
      <c r="B33" s="24"/>
      <c r="C33" s="2"/>
      <c r="D33" s="2"/>
      <c r="E33" s="2"/>
      <c r="F33" s="2"/>
      <c r="G33" s="2"/>
      <c r="H33" s="2"/>
      <c r="I33" s="2"/>
    </row>
    <row r="34" spans="1:9" ht="16.8" hidden="1" x14ac:dyDescent="0.3">
      <c r="A34" s="1"/>
      <c r="B34" s="24"/>
      <c r="C34" s="2"/>
      <c r="D34" s="2"/>
      <c r="E34" s="2"/>
      <c r="F34" s="2"/>
      <c r="G34" s="2"/>
      <c r="H34" s="2"/>
      <c r="I34" s="2"/>
    </row>
    <row r="35" spans="1:9" ht="16.8" hidden="1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hidden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67.8" thickBot="1" x14ac:dyDescent="0.35">
      <c r="A48" s="22" t="s">
        <v>8</v>
      </c>
      <c r="B48" s="22" t="s">
        <v>9</v>
      </c>
      <c r="C48" s="22" t="s">
        <v>3</v>
      </c>
      <c r="D48" s="22" t="s">
        <v>4</v>
      </c>
      <c r="E48" s="6" t="s">
        <v>29</v>
      </c>
      <c r="F48" s="2"/>
      <c r="G48" s="2"/>
      <c r="H48" s="2"/>
      <c r="I48" s="2"/>
    </row>
    <row r="49" spans="1:9" ht="17.399999999999999" thickBot="1" x14ac:dyDescent="0.35">
      <c r="A49" s="25">
        <v>1</v>
      </c>
      <c r="B49" s="15">
        <v>0</v>
      </c>
      <c r="C49" s="15">
        <v>15</v>
      </c>
      <c r="D49" s="15">
        <v>1.2</v>
      </c>
      <c r="E49" s="15">
        <v>0.28999999999999998</v>
      </c>
      <c r="F49" s="2"/>
      <c r="G49" s="2"/>
      <c r="H49" s="2"/>
      <c r="I49" s="2"/>
    </row>
    <row r="50" spans="1:9" ht="17.399999999999999" thickBot="1" x14ac:dyDescent="0.35">
      <c r="A50" s="4">
        <v>2</v>
      </c>
      <c r="B50" s="5">
        <v>15.01</v>
      </c>
      <c r="C50" s="5">
        <v>27</v>
      </c>
      <c r="D50" s="5">
        <v>0.8</v>
      </c>
      <c r="E50" s="5">
        <v>0.19</v>
      </c>
      <c r="F50" s="2"/>
      <c r="G50" s="2"/>
      <c r="H50" s="2"/>
      <c r="I50" s="2"/>
    </row>
    <row r="51" spans="1:9" ht="13.5" customHeight="1" x14ac:dyDescent="0.3">
      <c r="A51" s="2"/>
      <c r="B51" s="2"/>
      <c r="C51" s="2"/>
      <c r="D51" s="2"/>
    </row>
    <row r="52" spans="1:9" hidden="1" x14ac:dyDescent="0.3">
      <c r="A52" s="2"/>
      <c r="B52" s="2"/>
      <c r="C52" s="2"/>
      <c r="D52" s="2"/>
    </row>
    <row r="53" spans="1:9" ht="9" hidden="1" customHeight="1" x14ac:dyDescent="0.3">
      <c r="A53" s="2"/>
      <c r="B53" s="2"/>
      <c r="C53" s="2"/>
      <c r="D53" s="2"/>
    </row>
    <row r="54" spans="1:9" hidden="1" x14ac:dyDescent="0.3">
      <c r="A54" s="2"/>
      <c r="B54" s="2"/>
      <c r="C54" s="2"/>
      <c r="D54" s="2"/>
    </row>
    <row r="55" spans="1:9" hidden="1" x14ac:dyDescent="0.3">
      <c r="A55" s="2"/>
      <c r="B55" s="2"/>
      <c r="C55" s="2"/>
      <c r="D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14" t="s">
        <v>25</v>
      </c>
      <c r="B69" s="2"/>
      <c r="C69" s="53">
        <v>0.2</v>
      </c>
      <c r="D69" s="7" t="s">
        <v>5</v>
      </c>
      <c r="E69" s="2"/>
      <c r="F69" s="2"/>
      <c r="G69" s="2"/>
      <c r="H69" s="2"/>
      <c r="I69" s="2"/>
    </row>
    <row r="70" spans="1:9" ht="16.8" x14ac:dyDescent="0.4">
      <c r="A70" s="3" t="s">
        <v>6</v>
      </c>
      <c r="B70" s="2"/>
      <c r="C70" s="8">
        <f>ROUND(C69*0.19,2)</f>
        <v>0.04</v>
      </c>
      <c r="D70" s="7" t="s">
        <v>5</v>
      </c>
      <c r="E70" s="2"/>
      <c r="F70" s="2"/>
      <c r="G70" s="2"/>
      <c r="H70" s="2"/>
      <c r="I70" s="2"/>
    </row>
    <row r="71" spans="1:9" ht="16.8" x14ac:dyDescent="0.4">
      <c r="A71" s="3" t="s">
        <v>7</v>
      </c>
      <c r="B71" s="2"/>
      <c r="C71" s="8">
        <f>C69+C70</f>
        <v>0.24000000000000002</v>
      </c>
      <c r="D71" s="7" t="s">
        <v>5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3">
      <c r="D74" s="60">
        <v>30</v>
      </c>
    </row>
  </sheetData>
  <mergeCells count="2">
    <mergeCell ref="A1:I1"/>
    <mergeCell ref="A5:J5"/>
  </mergeCells>
  <pageMargins left="0.9" right="0.45" top="0.75" bottom="0.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03BD-976F-41D3-B9BC-423B938A0B8F}">
  <dimension ref="A1:I75"/>
  <sheetViews>
    <sheetView tabSelected="1" zoomScaleNormal="100" workbookViewId="0">
      <selection activeCell="K48" sqref="K48"/>
    </sheetView>
  </sheetViews>
  <sheetFormatPr defaultRowHeight="14.4" x14ac:dyDescent="0.3"/>
  <cols>
    <col min="1" max="1" width="38.77734375" customWidth="1"/>
    <col min="2" max="2" width="13.44140625" bestFit="1" customWidth="1"/>
    <col min="3" max="3" width="15.88671875" customWidth="1"/>
    <col min="4" max="4" width="13.77734375" customWidth="1"/>
    <col min="5" max="5" width="11.88671875" customWidth="1"/>
    <col min="6" max="6" width="12.33203125" customWidth="1"/>
    <col min="7" max="7" width="8.5546875" customWidth="1"/>
    <col min="9" max="9" width="9" customWidth="1"/>
  </cols>
  <sheetData>
    <row r="1" spans="1:9" ht="16.8" x14ac:dyDescent="0.3">
      <c r="A1" s="55" t="s">
        <v>28</v>
      </c>
      <c r="B1" s="56"/>
      <c r="C1" s="56"/>
      <c r="D1" s="56"/>
      <c r="E1" s="56"/>
      <c r="F1" s="56"/>
      <c r="G1" s="56"/>
      <c r="H1" s="56"/>
      <c r="I1" s="56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14" t="s">
        <v>26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14" t="s">
        <v>10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57" t="s">
        <v>0</v>
      </c>
      <c r="B5" s="58"/>
      <c r="C5" s="58"/>
      <c r="D5" s="58"/>
      <c r="E5" s="58"/>
      <c r="F5" s="59"/>
      <c r="G5" s="8"/>
      <c r="H5" s="8"/>
      <c r="I5" s="8"/>
    </row>
    <row r="6" spans="1:9" ht="68.25" customHeight="1" thickBot="1" x14ac:dyDescent="0.35">
      <c r="A6" s="23" t="s">
        <v>2</v>
      </c>
      <c r="B6" s="20" t="s">
        <v>1</v>
      </c>
      <c r="C6" s="20" t="s">
        <v>30</v>
      </c>
      <c r="D6" s="20" t="s">
        <v>11</v>
      </c>
      <c r="E6" s="21" t="s">
        <v>15</v>
      </c>
      <c r="F6" s="21" t="s">
        <v>16</v>
      </c>
    </row>
    <row r="7" spans="1:9" ht="16.8" x14ac:dyDescent="0.3">
      <c r="A7" s="17" t="s">
        <v>12</v>
      </c>
      <c r="B7" s="18">
        <v>0</v>
      </c>
      <c r="C7" s="50"/>
      <c r="D7" s="43"/>
      <c r="E7" s="44">
        <f>D8</f>
        <v>3</v>
      </c>
      <c r="F7" s="45">
        <f>D9</f>
        <v>4</v>
      </c>
    </row>
    <row r="8" spans="1:9" ht="16.8" x14ac:dyDescent="0.3">
      <c r="A8" s="10" t="s">
        <v>15</v>
      </c>
      <c r="B8" s="9">
        <v>12</v>
      </c>
      <c r="C8" s="5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3.0720000000000005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</v>
      </c>
      <c r="E8" s="35"/>
      <c r="F8" s="46">
        <f>E9</f>
        <v>1</v>
      </c>
      <c r="H8" s="12"/>
    </row>
    <row r="9" spans="1:9" ht="17.399999999999999" thickBot="1" x14ac:dyDescent="0.35">
      <c r="A9" s="16" t="s">
        <v>16</v>
      </c>
      <c r="B9" s="11">
        <v>16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3.8400000000000007</v>
      </c>
      <c r="D9" s="47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4</v>
      </c>
      <c r="E9" s="47">
        <f>IF(MROUND(C9-C8,0.5)=0,0.5,MROUND(C9-C8,0.5))</f>
        <v>1</v>
      </c>
      <c r="F9" s="49"/>
    </row>
    <row r="10" spans="1:9" ht="6" customHeight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t="9" hidden="1" customHeight="1" x14ac:dyDescent="0.3"/>
    <row r="32" hidden="1" x14ac:dyDescent="0.3"/>
    <row r="33" spans="1:9" hidden="1" x14ac:dyDescent="0.3"/>
    <row r="34" spans="1:9" hidden="1" x14ac:dyDescent="0.3"/>
    <row r="35" spans="1:9" ht="16.8" hidden="1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3.5" customHeight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0.75" customHeight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67.8" thickBot="1" x14ac:dyDescent="0.35">
      <c r="A48" s="22" t="s">
        <v>8</v>
      </c>
      <c r="B48" s="22" t="s">
        <v>9</v>
      </c>
      <c r="C48" s="22" t="s">
        <v>3</v>
      </c>
      <c r="D48" s="22" t="s">
        <v>4</v>
      </c>
      <c r="E48" s="6" t="s">
        <v>29</v>
      </c>
      <c r="F48" s="2"/>
      <c r="G48" s="2"/>
      <c r="H48" s="2"/>
      <c r="I48" s="2"/>
    </row>
    <row r="49" spans="1:9" ht="17.399999999999999" thickBot="1" x14ac:dyDescent="0.35">
      <c r="A49" s="25">
        <v>1</v>
      </c>
      <c r="B49" s="15">
        <v>0</v>
      </c>
      <c r="C49" s="15">
        <v>8</v>
      </c>
      <c r="D49" s="15">
        <v>1.2</v>
      </c>
      <c r="E49" s="15">
        <v>0.28999999999999998</v>
      </c>
      <c r="F49" s="2"/>
      <c r="G49" s="2"/>
      <c r="H49" s="2"/>
      <c r="I49" s="2"/>
    </row>
    <row r="50" spans="1:9" ht="17.399999999999999" thickBot="1" x14ac:dyDescent="0.35">
      <c r="A50" s="4">
        <v>2</v>
      </c>
      <c r="B50" s="5">
        <v>8.01</v>
      </c>
      <c r="C50" s="5">
        <v>16</v>
      </c>
      <c r="D50" s="5">
        <v>0.8</v>
      </c>
      <c r="E50" s="5">
        <v>0.19</v>
      </c>
      <c r="F50" s="2"/>
      <c r="G50" s="2"/>
      <c r="H50" s="2"/>
      <c r="I50" s="2"/>
    </row>
    <row r="51" spans="1:9" ht="8.25" customHeight="1" x14ac:dyDescent="0.3">
      <c r="A51" s="2"/>
      <c r="B51" s="2"/>
      <c r="C51" s="2"/>
      <c r="D51" s="2"/>
    </row>
    <row r="52" spans="1:9" hidden="1" x14ac:dyDescent="0.3">
      <c r="A52" s="2"/>
      <c r="B52" s="2"/>
      <c r="C52" s="2"/>
      <c r="D52" s="2"/>
    </row>
    <row r="53" spans="1:9" hidden="1" x14ac:dyDescent="0.3">
      <c r="A53" s="2"/>
      <c r="B53" s="2"/>
      <c r="C53" s="2"/>
      <c r="D53" s="2"/>
    </row>
    <row r="54" spans="1:9" hidden="1" x14ac:dyDescent="0.3">
      <c r="A54" s="2"/>
      <c r="B54" s="2"/>
      <c r="C54" s="2"/>
      <c r="D54" s="2"/>
    </row>
    <row r="55" spans="1:9" hidden="1" x14ac:dyDescent="0.3">
      <c r="A55" s="2"/>
      <c r="B55" s="2"/>
      <c r="C55" s="2"/>
      <c r="D55" s="2"/>
    </row>
    <row r="56" spans="1:9" hidden="1" x14ac:dyDescent="0.3">
      <c r="A56" s="2"/>
      <c r="B56" s="2"/>
      <c r="C56" s="2"/>
      <c r="D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3" t="s">
        <v>31</v>
      </c>
      <c r="B69" s="2"/>
      <c r="C69" s="53">
        <v>0.2</v>
      </c>
      <c r="D69" s="7" t="s">
        <v>5</v>
      </c>
      <c r="E69" s="2"/>
      <c r="F69" s="2"/>
      <c r="G69" s="2"/>
      <c r="H69" s="2"/>
      <c r="I69" s="2"/>
    </row>
    <row r="70" spans="1:9" ht="16.8" x14ac:dyDescent="0.4">
      <c r="A70" s="3" t="s">
        <v>6</v>
      </c>
      <c r="B70" s="2"/>
      <c r="C70" s="8">
        <f>ROUND(C69*0.19,2)</f>
        <v>0.04</v>
      </c>
      <c r="D70" s="7" t="s">
        <v>5</v>
      </c>
      <c r="E70" s="2"/>
      <c r="F70" s="2"/>
      <c r="G70" s="2"/>
      <c r="H70" s="2"/>
      <c r="I70" s="2"/>
    </row>
    <row r="71" spans="1:9" ht="16.8" x14ac:dyDescent="0.4">
      <c r="A71" s="3" t="s">
        <v>7</v>
      </c>
      <c r="B71" s="2"/>
      <c r="C71" s="8">
        <f>C69+C70</f>
        <v>0.24000000000000002</v>
      </c>
      <c r="D71" s="7" t="s">
        <v>5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5" spans="1:9" x14ac:dyDescent="0.3">
      <c r="D75" s="60">
        <v>31</v>
      </c>
    </row>
  </sheetData>
  <mergeCells count="2">
    <mergeCell ref="A1:I1"/>
    <mergeCell ref="A5:F5"/>
  </mergeCells>
  <pageMargins left="0.9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T086</vt:lpstr>
      <vt:lpstr>T087</vt:lpstr>
      <vt:lpstr>T088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2023-12-18T12:06:10Z</cp:lastPrinted>
  <dcterms:created xsi:type="dcterms:W3CDTF">2015-06-05T18:17:20Z</dcterms:created>
  <dcterms:modified xsi:type="dcterms:W3CDTF">2023-12-18T12:09:48Z</dcterms:modified>
</cp:coreProperties>
</file>