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2\17_sedinta_ordinara_28_noiembrie_2022\hotarari_alb_negru\"/>
    </mc:Choice>
  </mc:AlternateContent>
  <xr:revisionPtr revIDLastSave="0" documentId="13_ncr:1_{15037EA0-9528-4908-A9DF-54AC0727933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definedNames>
    <definedName name="_xlnm._FilterDatabase" localSheetId="0" hidden="1">Sheet1!$A$8:$D$205</definedName>
    <definedName name="_xlnm.Print_Titles" localSheetId="0">Sheet1!$9:$12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3" i="1" l="1"/>
  <c r="E52" i="1"/>
  <c r="E51" i="1"/>
  <c r="E47" i="1"/>
  <c r="E46" i="1"/>
  <c r="E167" i="1"/>
  <c r="E166" i="1" s="1"/>
  <c r="E191" i="1"/>
  <c r="E190" i="1" s="1"/>
  <c r="E86" i="1"/>
  <c r="E85" i="1" s="1"/>
  <c r="E84" i="1" s="1"/>
  <c r="E90" i="1"/>
  <c r="E94" i="1"/>
  <c r="E102" i="1"/>
  <c r="E106" i="1"/>
  <c r="E110" i="1"/>
  <c r="E114" i="1"/>
  <c r="E121" i="1"/>
  <c r="E127" i="1"/>
  <c r="E18" i="1"/>
  <c r="E17" i="1" s="1"/>
  <c r="E44" i="1" s="1"/>
  <c r="E197" i="1"/>
  <c r="E135" i="1"/>
  <c r="E134" i="1" s="1"/>
  <c r="F54" i="1"/>
  <c r="F196" i="1"/>
  <c r="F60" i="1"/>
  <c r="E133" i="1" l="1"/>
  <c r="E132" i="1" s="1"/>
  <c r="E45" i="1" s="1"/>
  <c r="F200" i="1"/>
  <c r="F199" i="1"/>
  <c r="F182" i="1"/>
  <c r="F185" i="1"/>
  <c r="F186" i="1"/>
  <c r="F187" i="1"/>
  <c r="F189" i="1"/>
  <c r="F180" i="1"/>
  <c r="F188" i="1"/>
  <c r="F184" i="1"/>
  <c r="F181" i="1"/>
  <c r="F77" i="1"/>
  <c r="F23" i="1"/>
  <c r="F16" i="1"/>
  <c r="F71" i="1"/>
  <c r="F131" i="1"/>
  <c r="F41" i="1"/>
  <c r="F43" i="1"/>
  <c r="F38" i="1"/>
  <c r="F35" i="1"/>
  <c r="F39" i="1"/>
  <c r="F36" i="1"/>
  <c r="F183" i="1" l="1"/>
  <c r="F202" i="1"/>
  <c r="F201" i="1" l="1"/>
  <c r="F192" i="1"/>
  <c r="F193" i="1"/>
  <c r="F194" i="1"/>
  <c r="F195" i="1"/>
  <c r="F198" i="1"/>
  <c r="F205" i="1"/>
  <c r="F206" i="1"/>
  <c r="F176" i="1"/>
  <c r="F177" i="1"/>
  <c r="F168" i="1"/>
  <c r="F169" i="1"/>
  <c r="F172" i="1"/>
  <c r="F173" i="1"/>
  <c r="F159" i="1"/>
  <c r="F160" i="1"/>
  <c r="F163" i="1"/>
  <c r="F164" i="1"/>
  <c r="F165" i="1"/>
  <c r="F146" i="1"/>
  <c r="F147" i="1"/>
  <c r="F150" i="1"/>
  <c r="F151" i="1"/>
  <c r="F152" i="1"/>
  <c r="F155" i="1"/>
  <c r="F156" i="1"/>
  <c r="F141" i="1"/>
  <c r="F142" i="1"/>
  <c r="F143" i="1"/>
  <c r="F130" i="1"/>
  <c r="F136" i="1"/>
  <c r="F137" i="1"/>
  <c r="F138" i="1"/>
  <c r="F115" i="1"/>
  <c r="F116" i="1"/>
  <c r="F117" i="1"/>
  <c r="F119" i="1"/>
  <c r="F120" i="1"/>
  <c r="F122" i="1"/>
  <c r="F123" i="1"/>
  <c r="F124" i="1"/>
  <c r="F126" i="1"/>
  <c r="F128" i="1"/>
  <c r="F99" i="1"/>
  <c r="F100" i="1"/>
  <c r="F101" i="1"/>
  <c r="F103" i="1"/>
  <c r="F104" i="1"/>
  <c r="F105" i="1"/>
  <c r="F107" i="1"/>
  <c r="F108" i="1"/>
  <c r="F109" i="1"/>
  <c r="F111" i="1"/>
  <c r="F112" i="1"/>
  <c r="F113" i="1"/>
  <c r="F87" i="1"/>
  <c r="F88" i="1"/>
  <c r="F89" i="1"/>
  <c r="F91" i="1"/>
  <c r="F92" i="1"/>
  <c r="F93" i="1"/>
  <c r="F95" i="1"/>
  <c r="F96" i="1"/>
  <c r="F97" i="1"/>
  <c r="F73" i="1"/>
  <c r="F75" i="1"/>
  <c r="F76" i="1"/>
  <c r="F80" i="1"/>
  <c r="F83" i="1"/>
  <c r="F31" i="1"/>
  <c r="F32" i="1"/>
  <c r="F33" i="1"/>
  <c r="F34" i="1"/>
  <c r="F37" i="1"/>
  <c r="F40" i="1"/>
  <c r="F42" i="1"/>
  <c r="F57" i="1"/>
  <c r="F58" i="1"/>
  <c r="F59" i="1"/>
  <c r="F64" i="1"/>
  <c r="F65" i="1"/>
  <c r="F67" i="1"/>
  <c r="F68" i="1"/>
  <c r="F70" i="1"/>
  <c r="F14" i="1"/>
  <c r="F15" i="1"/>
  <c r="F19" i="1"/>
  <c r="F20" i="1"/>
  <c r="F21" i="1"/>
  <c r="F22" i="1"/>
  <c r="F24" i="1"/>
  <c r="F25" i="1"/>
  <c r="F26" i="1"/>
  <c r="F27" i="1"/>
  <c r="F28" i="1"/>
  <c r="F29" i="1"/>
  <c r="F30" i="1"/>
  <c r="F13" i="1"/>
  <c r="F51" i="1" l="1"/>
  <c r="F69" i="1"/>
  <c r="F53" i="1"/>
  <c r="F98" i="1"/>
  <c r="F94" i="1"/>
  <c r="F90" i="1"/>
  <c r="F86" i="1"/>
  <c r="F74" i="1"/>
  <c r="F72" i="1"/>
  <c r="F66" i="1"/>
  <c r="F63" i="1"/>
  <c r="F56" i="1"/>
  <c r="F47" i="1"/>
  <c r="F197" i="1"/>
  <c r="F52" i="1"/>
  <c r="F129" i="1"/>
  <c r="F125" i="1"/>
  <c r="F121" i="1"/>
  <c r="F114" i="1"/>
  <c r="F110" i="1"/>
  <c r="F106" i="1"/>
  <c r="F102" i="1"/>
  <c r="F18" i="1"/>
  <c r="F49" i="1"/>
  <c r="F78" i="1" l="1"/>
  <c r="F79" i="1"/>
  <c r="F81" i="1"/>
  <c r="F82" i="1"/>
  <c r="F190" i="1"/>
  <c r="F191" i="1"/>
  <c r="F50" i="1"/>
  <c r="F48" i="1"/>
  <c r="F46" i="1"/>
  <c r="F127" i="1" l="1"/>
  <c r="F153" i="1" l="1"/>
  <c r="F154" i="1"/>
  <c r="F161" i="1"/>
  <c r="F162" i="1"/>
  <c r="F166" i="1"/>
  <c r="F167" i="1"/>
  <c r="F134" i="1"/>
  <c r="F135" i="1"/>
  <c r="F170" i="1"/>
  <c r="F171" i="1"/>
  <c r="F118" i="1"/>
  <c r="F139" i="1"/>
  <c r="F140" i="1"/>
  <c r="F174" i="1"/>
  <c r="F175" i="1"/>
  <c r="F178" i="1"/>
  <c r="F179" i="1"/>
  <c r="F157" i="1"/>
  <c r="F158" i="1"/>
  <c r="F144" i="1"/>
  <c r="F145" i="1"/>
  <c r="F148" i="1"/>
  <c r="F149" i="1"/>
  <c r="F204" i="1"/>
  <c r="F55" i="1"/>
  <c r="F203" i="1" l="1"/>
  <c r="F44" i="1"/>
  <c r="F62" i="1"/>
  <c r="F17" i="1"/>
  <c r="F84" i="1"/>
  <c r="F85" i="1"/>
  <c r="A14" i="1"/>
  <c r="A15" i="1" s="1"/>
  <c r="A16" i="1" s="1"/>
  <c r="A17" i="1" s="1"/>
  <c r="F61" i="1" l="1"/>
  <c r="F45" i="1"/>
  <c r="F133" i="1"/>
  <c r="A18" i="1"/>
  <c r="A19" i="1" s="1"/>
  <c r="A20" i="1" s="1"/>
  <c r="F132" i="1" l="1"/>
  <c r="A21" i="1"/>
  <c r="A22" i="1" l="1"/>
  <c r="A23" i="1" s="1"/>
  <c r="A24" i="1" s="1"/>
  <c r="A25" i="1" s="1"/>
  <c r="A26" i="1" s="1"/>
  <c r="A27" i="1" s="1"/>
  <c r="A28" i="1" s="1"/>
  <c r="A29" i="1" s="1"/>
  <c r="A30" i="1" l="1"/>
  <c r="A31" i="1" s="1"/>
  <c r="A32" i="1" s="1"/>
  <c r="A33" i="1" s="1"/>
  <c r="A34" i="1" s="1"/>
  <c r="A35" i="1" s="1"/>
  <c r="A36" i="1" s="1"/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l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l="1"/>
  <c r="A72" i="1" s="1"/>
  <c r="A73" i="1" s="1"/>
  <c r="A74" i="1" s="1"/>
  <c r="A75" i="1" l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l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l="1"/>
  <c r="A127" i="1" s="1"/>
  <c r="A128" i="1" s="1"/>
  <c r="A129" i="1" l="1"/>
  <c r="A130" i="1" l="1"/>
  <c r="A131" i="1" s="1"/>
  <c r="A132" i="1" l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l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l="1"/>
  <c r="A200" i="1" s="1"/>
  <c r="A201" i="1" s="1"/>
  <c r="A202" i="1" s="1"/>
  <c r="A203" i="1" s="1"/>
  <c r="A204" i="1" s="1"/>
  <c r="A205" i="1" s="1"/>
  <c r="A206" i="1" s="1"/>
</calcChain>
</file>

<file path=xl/sharedStrings.xml><?xml version="1.0" encoding="utf-8"?>
<sst xmlns="http://schemas.openxmlformats.org/spreadsheetml/2006/main" count="396" uniqueCount="200">
  <si>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</si>
  <si>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</si>
  <si>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</si>
  <si>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</si>
  <si>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</si>
  <si>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</si>
  <si>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</si>
  <si>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</si>
  <si>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</si>
  <si>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</si>
  <si>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</si>
  <si>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</si>
  <si>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</si>
  <si>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</si>
  <si>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</si>
  <si>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</si>
  <si>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</si>
  <si>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</si>
  <si>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</si>
  <si>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</si>
  <si>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</si>
  <si>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</si>
  <si>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</si>
  <si>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</si>
  <si>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</si>
  <si>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</si>
  <si>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</si>
  <si>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</si>
  <si>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</si>
  <si>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</si>
  <si>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</si>
  <si>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</si>
  <si>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</si>
  <si>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</si>
  <si>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</si>
  <si>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</si>
  <si>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</si>
  <si>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</si>
  <si>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</si>
  <si>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</si>
  <si>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</si>
  <si>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</si>
  <si>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</si>
  <si>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</si>
  <si>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</si>
  <si>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</si>
  <si>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</si>
  <si>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</si>
  <si>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</si>
  <si>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</si>
  <si>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</si>
  <si>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</si>
  <si>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</si>
  <si>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</si>
  <si>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</si>
  <si>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</si>
  <si>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</si>
  <si>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</si>
  <si>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</si>
  <si>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</si>
  <si>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</si>
  <si>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</si>
  <si>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</si>
  <si>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</si>
  <si>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</si>
  <si>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</si>
  <si>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</si>
  <si>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</si>
  <si>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</si>
  <si>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</si>
  <si>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</si>
  <si>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</si>
  <si>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</si>
  <si>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</si>
  <si>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</si>
  <si>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</si>
  <si>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</si>
  <si>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</si>
  <si>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</si>
  <si>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</si>
  <si>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</si>
  <si>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</si>
  <si>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</si>
  <si>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</si>
  <si>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</si>
  <si>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</si>
  <si>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</si>
  <si>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</si>
  <si>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</si>
  <si>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</si>
  <si>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</si>
  <si>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</si>
  <si>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</si>
  <si>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</si>
  <si>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</si>
  <si>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</si>
  <si>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</si>
  <si>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</si>
  <si>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</si>
  <si>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</si>
  <si>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</si>
  <si>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</si>
  <si>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</si>
  <si>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</si>
  <si>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</si>
  <si>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</si>
  <si>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</si>
  <si>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</si>
  <si>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</si>
  <si>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</si>
  <si>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</si>
  <si>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</si>
  <si>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</si>
  <si>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CJC-Dobânzi credit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</si>
  <si>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</si>
  <si>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</si>
  <si>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</si>
  <si>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</si>
  <si>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</si>
  <si>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</si>
  <si>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</si>
  <si>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</si>
  <si>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</si>
  <si>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</si>
  <si>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</si>
  <si>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</si>
  <si>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</si>
  <si>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</si>
  <si>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</si>
  <si>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</si>
  <si>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</si>
  <si>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</si>
  <si>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</si>
  <si>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</si>
  <si>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</si>
  <si>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</si>
  <si>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</si>
  <si>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Subvenţii de la alte administraţii</t>
  </si>
  <si>
    <t>43 02</t>
  </si>
  <si>
    <t>Fond rezervă</t>
  </si>
  <si>
    <t>11 02 06</t>
  </si>
  <si>
    <t>Subvenții de la bugetul de stat pentru carantină</t>
  </si>
  <si>
    <t>42 02 80</t>
  </si>
  <si>
    <t>Alte cheltuieli-Burse elevi</t>
  </si>
  <si>
    <t>65 02 59</t>
  </si>
  <si>
    <t>Cap 66 02 SĂNĂTATE</t>
  </si>
  <si>
    <t>Cheltuieli curente-carantină</t>
  </si>
  <si>
    <t>66 02</t>
  </si>
  <si>
    <t>66 02 20</t>
  </si>
  <si>
    <t>Anexa nr. 3</t>
  </si>
  <si>
    <t>Sume defalcate din TVA- Burse învățământ special</t>
  </si>
  <si>
    <t>Sume defalc.din TVA pt. fin.chelt. descentralizate la nivelul judeţelor, total din care:</t>
  </si>
  <si>
    <t>INFLUENȚE</t>
  </si>
  <si>
    <t>Cap 83 02 AGRICULTURĂ, SILVICULTURĂ</t>
  </si>
  <si>
    <t>83 02</t>
  </si>
  <si>
    <t>83 02 20</t>
  </si>
  <si>
    <t>Donații și sponsorizări</t>
  </si>
  <si>
    <t>37 02 01</t>
  </si>
  <si>
    <t xml:space="preserve">Subvenții pt. realizarea act de colectare, transport, depozitare și neutralizare a deșeurilor de origine animală </t>
  </si>
  <si>
    <t>42 02 73</t>
  </si>
  <si>
    <t>Subvenții primite din Fondul de intervenție</t>
  </si>
  <si>
    <t>42 02 28</t>
  </si>
  <si>
    <t>Sume alocate pentru stimulentul de risc</t>
  </si>
  <si>
    <t>42 02 82</t>
  </si>
  <si>
    <t>Cheltuieli curente- Spitale</t>
  </si>
  <si>
    <t>66 02 51F</t>
  </si>
  <si>
    <t>Transferuri curente în străinătate</t>
  </si>
  <si>
    <t>54 02 55F</t>
  </si>
  <si>
    <t>Sume repartizate pentru finanțarea instituțiilor de spectacole și concerte</t>
  </si>
  <si>
    <t>04 02 06</t>
  </si>
  <si>
    <t>Nr.
crt</t>
  </si>
  <si>
    <t xml:space="preserve">                      PREȘEDINTE</t>
  </si>
  <si>
    <t xml:space="preserve">                        ALIN TIȘE</t>
  </si>
  <si>
    <t xml:space="preserve">      Contrasemnează:</t>
  </si>
  <si>
    <t xml:space="preserve">         SIMONA GACI</t>
  </si>
  <si>
    <t>84 02 30</t>
  </si>
  <si>
    <t xml:space="preserve">    BUGETUL LOCAL  AL JUDEŢULUI CLUJ PE ANUL 2022, PE CAPITOLE, SUBCAPITOLE ȘI TITLURI </t>
  </si>
  <si>
    <t xml:space="preserve"> BUGET     2022</t>
  </si>
  <si>
    <t>BUGET RECTIFICAT 2022</t>
  </si>
  <si>
    <t>Sume defalcate din TVA- stimulent educațional învățământ special</t>
  </si>
  <si>
    <t>Sume defalcate din TVA pentru echilibrare</t>
  </si>
  <si>
    <t>Unități administrativ-teritoriale</t>
  </si>
  <si>
    <t>54 02 51</t>
  </si>
  <si>
    <t>Alte culte</t>
  </si>
  <si>
    <t>Cap. 67 02 RECREERE</t>
  </si>
  <si>
    <t>Activități sportive</t>
  </si>
  <si>
    <t>Alte acțiuni cultură</t>
  </si>
  <si>
    <t>Activități tineret</t>
  </si>
  <si>
    <t>80 02</t>
  </si>
  <si>
    <t>Cluj Arena</t>
  </si>
  <si>
    <t>80 02 55F</t>
  </si>
  <si>
    <t>Plăți an precedent recuperare în anul curent</t>
  </si>
  <si>
    <t>51.02.85.SF</t>
  </si>
  <si>
    <t>85F</t>
  </si>
  <si>
    <t>68.02.85.SF</t>
  </si>
  <si>
    <t>Fond rezervă din care alocat:</t>
  </si>
  <si>
    <t>la Hotărârea nr. 225/2022</t>
  </si>
  <si>
    <t>p. SECRETAR GENERAL AL JUDEȚULUI</t>
  </si>
  <si>
    <t>Cap 80 02 ACȚIUNI GENERALE 
ECONOMICE</t>
  </si>
  <si>
    <t>Fond de rezervă - Fond IID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</si>
</sst>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b/>
      <sz val="11"/>
      <name val="Montserrat"/>
    </font>
    <font>
      <sz val="11"/>
      <name val="Montserrat"/>
    </font>
    <font>
      <b/>
      <sz val="10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4" fontId="2" fillId="0" borderId="1" xfId="0" applyNumberFormat="1" applyFont="1" applyBorder="1"/>
    <xf numFmtId="4" fontId="3" fillId="0" borderId="1" xfId="0" applyNumberFormat="1" applyFont="1" applyBorder="1"/>
    <xf numFmtId="0" fontId="3" fillId="0" borderId="0" xfId="0" applyFont="1"/>
    <xf numFmtId="0" fontId="2" fillId="0" borderId="0" xfId="1" applyFont="1" applyAlignment="1">
      <alignment horizontal="left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4" fontId="3" fillId="0" borderId="0" xfId="0" applyNumberFormat="1" applyFont="1"/>
    <xf numFmtId="0" fontId="2" fillId="0" borderId="1" xfId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4" fillId="0" borderId="1" xfId="1" applyFont="1" applyBorder="1"/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/>
    <xf numFmtId="0" fontId="3" fillId="0" borderId="0" xfId="1" applyFont="1"/>
    <xf numFmtId="0" fontId="2" fillId="0" borderId="0" xfId="1" applyFont="1" applyAlignment="1">
      <alignment horizontal="center"/>
    </xf>
    <xf numFmtId="0" fontId="3" fillId="2" borderId="1" xfId="1" applyFont="1" applyFill="1" applyBorder="1" applyAlignment="1">
      <alignment wrapText="1"/>
    </xf>
    <xf numFmtId="0" fontId="3" fillId="0" borderId="1" xfId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wrapText="1"/>
    </xf>
    <xf numFmtId="0" fontId="5" fillId="0" borderId="0" xfId="1" applyFont="1" applyBorder="1"/>
    <xf numFmtId="4" fontId="5" fillId="0" borderId="5" xfId="0" applyNumberFormat="1" applyFont="1" applyBorder="1"/>
    <xf numFmtId="0" fontId="3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1043940</xdr:colOff>
      <xdr:row>0</xdr:row>
      <xdr:rowOff>68580</xdr:rowOff>
    </xdr:from>
    <xdr:to>
      <xdr:col>4</xdr:col>
      <xdr:colOff>598170</xdr:colOff>
      <xdr:row>0</xdr:row>
      <xdr:rowOff>792480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7DA90D59-1B28-22E8-2211-102B972FF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4460" y="6858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4"/>
  <sheetViews>
    <sheetView tabSelected="1" topLeftCell="A181" workbookViewId="0">
      <selection activeCell="J188" sqref="J188"/>
    </sheetView>
  </sheetViews>
  <sheetFormatPr defaultColWidth="9.109375" defaultRowHeight="16.8" x14ac:dyDescent="0.4"/>
  <cols>
    <col min="1" max="1" width="5.109375" style="27" customWidth="1"/>
    <col min="2" max="2" width="46" style="3" customWidth="1"/>
    <col min="3" max="3" width="13" style="3" customWidth="1"/>
    <col min="4" max="4" width="15.5546875" style="3" customWidth="1"/>
    <col min="5" max="5" width="13.44140625" style="3" customWidth="1"/>
    <col min="6" max="6" width="14.109375" style="3" customWidth="1"/>
    <col min="7" max="7" width="11.6640625" style="3" bestFit="1" customWidth="1"/>
    <col min="8" max="8" width="14.109375" style="3" customWidth="1"/>
    <col min="9" max="9" width="11.33203125" style="3" bestFit="1" customWidth="1"/>
    <col min="10" max="16384" width="9.109375" style="3"/>
  </cols>
  <sheetData>
    <row r="1" spans="1:6" ht="78.599999999999994" customHeight="1" x14ac:dyDescent="0.4">
      <c r="A1" s="38"/>
      <c r="B1" s="38"/>
      <c r="C1" s="38"/>
      <c r="D1" s="38"/>
      <c r="E1" s="38"/>
      <c r="F1" s="38"/>
    </row>
    <row r="2" spans="1:6" x14ac:dyDescent="0.4">
      <c r="A2" s="49"/>
      <c r="B2" s="49"/>
      <c r="C2" s="28"/>
      <c r="D2" s="29" t="s">
        <v>149</v>
      </c>
      <c r="E2" s="30"/>
      <c r="F2" s="30"/>
    </row>
    <row r="3" spans="1:6" x14ac:dyDescent="0.4">
      <c r="A3" s="49"/>
      <c r="B3" s="49"/>
      <c r="C3" s="31"/>
      <c r="D3" s="31" t="s">
        <v>196</v>
      </c>
      <c r="E3" s="31"/>
      <c r="F3" s="30"/>
    </row>
    <row r="4" spans="1:6" x14ac:dyDescent="0.4">
      <c r="A4" s="49"/>
      <c r="B4" s="49"/>
      <c r="C4" s="32"/>
      <c r="D4" s="30"/>
      <c r="E4" s="30"/>
      <c r="F4" s="30"/>
    </row>
    <row r="5" spans="1:6" x14ac:dyDescent="0.4">
      <c r="A5" s="33"/>
      <c r="B5" s="34"/>
      <c r="C5" s="32"/>
      <c r="D5" s="31"/>
      <c r="E5" s="30"/>
      <c r="F5" s="30"/>
    </row>
    <row r="6" spans="1:6" ht="36" customHeight="1" x14ac:dyDescent="0.4">
      <c r="A6" s="39" t="s">
        <v>176</v>
      </c>
      <c r="B6" s="39"/>
      <c r="C6" s="39"/>
      <c r="D6" s="39"/>
      <c r="E6" s="39"/>
      <c r="F6" s="39"/>
    </row>
    <row r="7" spans="1:6" ht="20.25" customHeight="1" x14ac:dyDescent="0.4">
      <c r="A7" s="41" t="s">
        <v>127</v>
      </c>
      <c r="B7" s="41"/>
      <c r="C7" s="41"/>
      <c r="D7" s="41"/>
      <c r="E7" s="41"/>
      <c r="F7" s="41"/>
    </row>
    <row r="8" spans="1:6" x14ac:dyDescent="0.4">
      <c r="A8" s="5"/>
      <c r="B8" s="6"/>
      <c r="C8" s="7"/>
      <c r="F8" s="8" t="s">
        <v>93</v>
      </c>
    </row>
    <row r="9" spans="1:6" ht="14.25" customHeight="1" x14ac:dyDescent="0.4">
      <c r="A9" s="43" t="s">
        <v>170</v>
      </c>
      <c r="B9" s="46" t="s">
        <v>0</v>
      </c>
      <c r="C9" s="46" t="s">
        <v>1</v>
      </c>
      <c r="D9" s="43" t="s">
        <v>177</v>
      </c>
      <c r="E9" s="50" t="s">
        <v>152</v>
      </c>
      <c r="F9" s="51" t="s">
        <v>178</v>
      </c>
    </row>
    <row r="10" spans="1:6" ht="12.75" customHeight="1" x14ac:dyDescent="0.4">
      <c r="A10" s="44"/>
      <c r="B10" s="47"/>
      <c r="C10" s="47"/>
      <c r="D10" s="44"/>
      <c r="E10" s="52"/>
      <c r="F10" s="53"/>
    </row>
    <row r="11" spans="1:6" ht="12.75" customHeight="1" x14ac:dyDescent="0.4">
      <c r="A11" s="44"/>
      <c r="B11" s="47"/>
      <c r="C11" s="47"/>
      <c r="D11" s="44"/>
      <c r="E11" s="52"/>
      <c r="F11" s="53"/>
    </row>
    <row r="12" spans="1:6" ht="19.95" customHeight="1" x14ac:dyDescent="0.4">
      <c r="A12" s="45"/>
      <c r="B12" s="48"/>
      <c r="C12" s="48"/>
      <c r="D12" s="45"/>
      <c r="E12" s="54"/>
      <c r="F12" s="55"/>
    </row>
    <row r="13" spans="1:6" x14ac:dyDescent="0.4">
      <c r="A13" s="9">
        <v>1</v>
      </c>
      <c r="B13" s="10" t="s">
        <v>2</v>
      </c>
      <c r="C13" s="11" t="s">
        <v>3</v>
      </c>
      <c r="D13" s="2">
        <v>4345.07</v>
      </c>
      <c r="E13" s="2">
        <v>502.68</v>
      </c>
      <c r="F13" s="2">
        <f>D13+E13</f>
        <v>4847.75</v>
      </c>
    </row>
    <row r="14" spans="1:6" ht="20.399999999999999" customHeight="1" x14ac:dyDescent="0.4">
      <c r="A14" s="9">
        <f t="shared" ref="A14:A88" si="0">A13+1</f>
        <v>2</v>
      </c>
      <c r="B14" s="10" t="s">
        <v>4</v>
      </c>
      <c r="C14" s="10" t="s">
        <v>5</v>
      </c>
      <c r="D14" s="2">
        <v>235383</v>
      </c>
      <c r="E14" s="2"/>
      <c r="F14" s="2">
        <f t="shared" ref="F14:F86" si="1">D14+E14</f>
        <v>235383</v>
      </c>
    </row>
    <row r="15" spans="1:6" ht="34.200000000000003" customHeight="1" x14ac:dyDescent="0.4">
      <c r="A15" s="9">
        <f t="shared" si="0"/>
        <v>3</v>
      </c>
      <c r="B15" s="12" t="s">
        <v>128</v>
      </c>
      <c r="C15" s="10" t="s">
        <v>6</v>
      </c>
      <c r="D15" s="2">
        <v>32954</v>
      </c>
      <c r="E15" s="2"/>
      <c r="F15" s="2">
        <f t="shared" si="1"/>
        <v>32954</v>
      </c>
    </row>
    <row r="16" spans="1:6" ht="34.799999999999997" customHeight="1" x14ac:dyDescent="0.4">
      <c r="A16" s="9">
        <f t="shared" si="0"/>
        <v>4</v>
      </c>
      <c r="B16" s="12" t="s">
        <v>168</v>
      </c>
      <c r="C16" s="10" t="s">
        <v>169</v>
      </c>
      <c r="D16" s="2">
        <v>20386.88</v>
      </c>
      <c r="E16" s="2"/>
      <c r="F16" s="2">
        <f>D16+E16</f>
        <v>20386.88</v>
      </c>
    </row>
    <row r="17" spans="1:6" ht="20.399999999999999" customHeight="1" x14ac:dyDescent="0.4">
      <c r="A17" s="9">
        <f t="shared" si="0"/>
        <v>5</v>
      </c>
      <c r="B17" s="10" t="s">
        <v>7</v>
      </c>
      <c r="C17" s="10" t="s">
        <v>8</v>
      </c>
      <c r="D17" s="2">
        <v>131774</v>
      </c>
      <c r="E17" s="2">
        <f>E18+E28+E29</f>
        <v>3423</v>
      </c>
      <c r="F17" s="2">
        <f t="shared" si="1"/>
        <v>135197</v>
      </c>
    </row>
    <row r="18" spans="1:6" ht="52.8" customHeight="1" x14ac:dyDescent="0.4">
      <c r="A18" s="9">
        <f t="shared" si="0"/>
        <v>6</v>
      </c>
      <c r="B18" s="12" t="s">
        <v>151</v>
      </c>
      <c r="C18" s="10" t="s">
        <v>9</v>
      </c>
      <c r="D18" s="2">
        <v>107024</v>
      </c>
      <c r="E18" s="2">
        <f>E19+E20+E21+E22+E23+E24+E25+E26+E27</f>
        <v>3423</v>
      </c>
      <c r="F18" s="2">
        <f t="shared" si="1"/>
        <v>110447</v>
      </c>
    </row>
    <row r="19" spans="1:6" ht="18" customHeight="1" x14ac:dyDescent="0.4">
      <c r="A19" s="9">
        <f t="shared" si="0"/>
        <v>7</v>
      </c>
      <c r="B19" s="12" t="s">
        <v>116</v>
      </c>
      <c r="C19" s="10" t="s">
        <v>9</v>
      </c>
      <c r="D19" s="2">
        <v>17195</v>
      </c>
      <c r="E19" s="2">
        <v>74</v>
      </c>
      <c r="F19" s="2">
        <f t="shared" si="1"/>
        <v>17269</v>
      </c>
    </row>
    <row r="20" spans="1:6" ht="36" customHeight="1" x14ac:dyDescent="0.4">
      <c r="A20" s="9">
        <f t="shared" si="0"/>
        <v>8</v>
      </c>
      <c r="B20" s="12" t="s">
        <v>117</v>
      </c>
      <c r="C20" s="10" t="s">
        <v>9</v>
      </c>
      <c r="D20" s="2">
        <v>7746</v>
      </c>
      <c r="E20" s="2"/>
      <c r="F20" s="2">
        <f t="shared" si="1"/>
        <v>7746</v>
      </c>
    </row>
    <row r="21" spans="1:6" ht="36" customHeight="1" x14ac:dyDescent="0.4">
      <c r="A21" s="9">
        <f t="shared" si="0"/>
        <v>9</v>
      </c>
      <c r="B21" s="12" t="s">
        <v>129</v>
      </c>
      <c r="C21" s="10" t="s">
        <v>9</v>
      </c>
      <c r="D21" s="2">
        <v>7047</v>
      </c>
      <c r="E21" s="2"/>
      <c r="F21" s="2">
        <f t="shared" si="1"/>
        <v>7047</v>
      </c>
    </row>
    <row r="22" spans="1:6" ht="36" customHeight="1" x14ac:dyDescent="0.4">
      <c r="A22" s="9">
        <f t="shared" si="0"/>
        <v>10</v>
      </c>
      <c r="B22" s="12" t="s">
        <v>150</v>
      </c>
      <c r="C22" s="10" t="s">
        <v>9</v>
      </c>
      <c r="D22" s="2">
        <v>1423</v>
      </c>
      <c r="E22" s="2">
        <v>467</v>
      </c>
      <c r="F22" s="2">
        <f t="shared" si="1"/>
        <v>1890</v>
      </c>
    </row>
    <row r="23" spans="1:6" ht="34.200000000000003" customHeight="1" x14ac:dyDescent="0.4">
      <c r="A23" s="9">
        <f t="shared" si="0"/>
        <v>11</v>
      </c>
      <c r="B23" s="12" t="s">
        <v>179</v>
      </c>
      <c r="C23" s="10" t="s">
        <v>9</v>
      </c>
      <c r="D23" s="2">
        <v>25</v>
      </c>
      <c r="E23" s="2"/>
      <c r="F23" s="2">
        <f t="shared" si="1"/>
        <v>25</v>
      </c>
    </row>
    <row r="24" spans="1:6" ht="38.4" customHeight="1" x14ac:dyDescent="0.4">
      <c r="A24" s="9">
        <f t="shared" si="0"/>
        <v>12</v>
      </c>
      <c r="B24" s="26" t="s">
        <v>130</v>
      </c>
      <c r="C24" s="10" t="s">
        <v>9</v>
      </c>
      <c r="D24" s="2">
        <v>1282</v>
      </c>
      <c r="E24" s="2">
        <v>154</v>
      </c>
      <c r="F24" s="2">
        <f t="shared" si="1"/>
        <v>1436</v>
      </c>
    </row>
    <row r="25" spans="1:6" ht="33.75" customHeight="1" x14ac:dyDescent="0.4">
      <c r="A25" s="9">
        <f t="shared" si="0"/>
        <v>13</v>
      </c>
      <c r="B25" s="12" t="s">
        <v>131</v>
      </c>
      <c r="C25" s="10" t="s">
        <v>9</v>
      </c>
      <c r="D25" s="2">
        <v>19979</v>
      </c>
      <c r="E25" s="2"/>
      <c r="F25" s="2">
        <f t="shared" si="1"/>
        <v>19979</v>
      </c>
    </row>
    <row r="26" spans="1:6" ht="34.5" customHeight="1" x14ac:dyDescent="0.4">
      <c r="A26" s="9">
        <f t="shared" si="0"/>
        <v>14</v>
      </c>
      <c r="B26" s="12" t="s">
        <v>135</v>
      </c>
      <c r="C26" s="10" t="s">
        <v>9</v>
      </c>
      <c r="D26" s="2">
        <v>25091</v>
      </c>
      <c r="E26" s="2">
        <v>1604</v>
      </c>
      <c r="F26" s="2">
        <f t="shared" si="1"/>
        <v>26695</v>
      </c>
    </row>
    <row r="27" spans="1:6" ht="51" customHeight="1" x14ac:dyDescent="0.4">
      <c r="A27" s="9">
        <f t="shared" si="0"/>
        <v>15</v>
      </c>
      <c r="B27" s="12" t="s">
        <v>136</v>
      </c>
      <c r="C27" s="10" t="s">
        <v>9</v>
      </c>
      <c r="D27" s="2">
        <v>27236</v>
      </c>
      <c r="E27" s="2">
        <v>1124</v>
      </c>
      <c r="F27" s="2">
        <f t="shared" si="1"/>
        <v>28360</v>
      </c>
    </row>
    <row r="28" spans="1:6" ht="22.2" customHeight="1" x14ac:dyDescent="0.4">
      <c r="A28" s="9">
        <f t="shared" si="0"/>
        <v>16</v>
      </c>
      <c r="B28" s="12" t="s">
        <v>10</v>
      </c>
      <c r="C28" s="10" t="s">
        <v>11</v>
      </c>
      <c r="D28" s="2">
        <v>24750</v>
      </c>
      <c r="E28" s="2"/>
      <c r="F28" s="2">
        <f t="shared" si="1"/>
        <v>24750</v>
      </c>
    </row>
    <row r="29" spans="1:6" ht="23.4" customHeight="1" x14ac:dyDescent="0.4">
      <c r="A29" s="9">
        <f t="shared" si="0"/>
        <v>17</v>
      </c>
      <c r="B29" s="26" t="s">
        <v>180</v>
      </c>
      <c r="C29" s="10" t="s">
        <v>140</v>
      </c>
      <c r="D29" s="2">
        <v>0</v>
      </c>
      <c r="E29" s="2"/>
      <c r="F29" s="2">
        <f t="shared" si="1"/>
        <v>0</v>
      </c>
    </row>
    <row r="30" spans="1:6" ht="19.95" customHeight="1" x14ac:dyDescent="0.4">
      <c r="A30" s="9">
        <f t="shared" si="0"/>
        <v>18</v>
      </c>
      <c r="B30" s="10" t="s">
        <v>12</v>
      </c>
      <c r="C30" s="10" t="s">
        <v>13</v>
      </c>
      <c r="D30" s="2">
        <v>4200</v>
      </c>
      <c r="E30" s="2"/>
      <c r="F30" s="2">
        <f t="shared" si="1"/>
        <v>4200</v>
      </c>
    </row>
    <row r="31" spans="1:6" ht="19.2" customHeight="1" x14ac:dyDescent="0.4">
      <c r="A31" s="9">
        <f t="shared" si="0"/>
        <v>19</v>
      </c>
      <c r="B31" s="10" t="s">
        <v>14</v>
      </c>
      <c r="C31" s="10" t="s">
        <v>15</v>
      </c>
      <c r="D31" s="2">
        <v>15509</v>
      </c>
      <c r="E31" s="2"/>
      <c r="F31" s="2">
        <f t="shared" si="1"/>
        <v>15509</v>
      </c>
    </row>
    <row r="32" spans="1:6" ht="39" customHeight="1" x14ac:dyDescent="0.4">
      <c r="A32" s="9">
        <f t="shared" si="0"/>
        <v>20</v>
      </c>
      <c r="B32" s="12" t="s">
        <v>109</v>
      </c>
      <c r="C32" s="10" t="s">
        <v>108</v>
      </c>
      <c r="D32" s="2">
        <v>2580</v>
      </c>
      <c r="E32" s="2"/>
      <c r="F32" s="2">
        <f t="shared" si="1"/>
        <v>2580</v>
      </c>
    </row>
    <row r="33" spans="1:9" ht="19.95" customHeight="1" x14ac:dyDescent="0.4">
      <c r="A33" s="9">
        <f t="shared" si="0"/>
        <v>21</v>
      </c>
      <c r="B33" s="10" t="s">
        <v>16</v>
      </c>
      <c r="C33" s="10" t="s">
        <v>17</v>
      </c>
      <c r="D33" s="2">
        <v>250</v>
      </c>
      <c r="E33" s="2"/>
      <c r="F33" s="2">
        <f t="shared" si="1"/>
        <v>250</v>
      </c>
    </row>
    <row r="34" spans="1:9" x14ac:dyDescent="0.4">
      <c r="A34" s="9">
        <f t="shared" si="0"/>
        <v>22</v>
      </c>
      <c r="B34" s="10" t="s">
        <v>18</v>
      </c>
      <c r="C34" s="10" t="s">
        <v>134</v>
      </c>
      <c r="D34" s="2">
        <v>160</v>
      </c>
      <c r="E34" s="2"/>
      <c r="F34" s="2">
        <f t="shared" si="1"/>
        <v>160</v>
      </c>
    </row>
    <row r="35" spans="1:9" x14ac:dyDescent="0.4">
      <c r="A35" s="9">
        <f t="shared" si="0"/>
        <v>23</v>
      </c>
      <c r="B35" s="10" t="s">
        <v>132</v>
      </c>
      <c r="C35" s="10" t="s">
        <v>133</v>
      </c>
      <c r="D35" s="2">
        <v>5000</v>
      </c>
      <c r="E35" s="2"/>
      <c r="F35" s="2">
        <f>D35+E35</f>
        <v>5000</v>
      </c>
    </row>
    <row r="36" spans="1:9" x14ac:dyDescent="0.4">
      <c r="A36" s="9">
        <f t="shared" si="0"/>
        <v>24</v>
      </c>
      <c r="B36" s="10" t="s">
        <v>156</v>
      </c>
      <c r="C36" s="10" t="s">
        <v>157</v>
      </c>
      <c r="D36" s="2">
        <v>34.89</v>
      </c>
      <c r="E36" s="2">
        <v>6</v>
      </c>
      <c r="F36" s="2">
        <f t="shared" si="1"/>
        <v>40.89</v>
      </c>
    </row>
    <row r="37" spans="1:9" ht="35.4" customHeight="1" x14ac:dyDescent="0.4">
      <c r="A37" s="9">
        <f t="shared" si="0"/>
        <v>25</v>
      </c>
      <c r="B37" s="12" t="s">
        <v>19</v>
      </c>
      <c r="C37" s="10" t="s">
        <v>20</v>
      </c>
      <c r="D37" s="2">
        <v>2200</v>
      </c>
      <c r="E37" s="2"/>
      <c r="F37" s="2">
        <f t="shared" si="1"/>
        <v>2200</v>
      </c>
    </row>
    <row r="38" spans="1:9" ht="24" customHeight="1" x14ac:dyDescent="0.4">
      <c r="A38" s="9">
        <f t="shared" si="0"/>
        <v>26</v>
      </c>
      <c r="B38" s="12" t="s">
        <v>160</v>
      </c>
      <c r="C38" s="10" t="s">
        <v>161</v>
      </c>
      <c r="D38" s="2">
        <v>0</v>
      </c>
      <c r="E38" s="2"/>
      <c r="F38" s="2">
        <f t="shared" si="1"/>
        <v>0</v>
      </c>
    </row>
    <row r="39" spans="1:9" ht="53.4" customHeight="1" x14ac:dyDescent="0.4">
      <c r="A39" s="9">
        <f t="shared" si="0"/>
        <v>27</v>
      </c>
      <c r="B39" s="25" t="s">
        <v>158</v>
      </c>
      <c r="C39" s="25" t="s">
        <v>159</v>
      </c>
      <c r="D39" s="2">
        <v>26.64</v>
      </c>
      <c r="E39" s="2"/>
      <c r="F39" s="2">
        <f t="shared" si="1"/>
        <v>26.64</v>
      </c>
    </row>
    <row r="40" spans="1:9" ht="34.799999999999997" customHeight="1" x14ac:dyDescent="0.4">
      <c r="A40" s="9">
        <f t="shared" si="0"/>
        <v>28</v>
      </c>
      <c r="B40" s="12" t="s">
        <v>141</v>
      </c>
      <c r="C40" s="10" t="s">
        <v>142</v>
      </c>
      <c r="D40" s="2">
        <v>0</v>
      </c>
      <c r="E40" s="2"/>
      <c r="F40" s="2">
        <f t="shared" si="1"/>
        <v>0</v>
      </c>
    </row>
    <row r="41" spans="1:9" ht="19.8" customHeight="1" x14ac:dyDescent="0.4">
      <c r="A41" s="9">
        <f t="shared" si="0"/>
        <v>29</v>
      </c>
      <c r="B41" s="12" t="s">
        <v>162</v>
      </c>
      <c r="C41" s="10" t="s">
        <v>163</v>
      </c>
      <c r="D41" s="2">
        <v>1901</v>
      </c>
      <c r="E41" s="2"/>
      <c r="F41" s="2">
        <f t="shared" si="1"/>
        <v>1901</v>
      </c>
    </row>
    <row r="42" spans="1:9" ht="21.6" customHeight="1" x14ac:dyDescent="0.4">
      <c r="A42" s="9">
        <f t="shared" si="0"/>
        <v>30</v>
      </c>
      <c r="B42" s="10" t="s">
        <v>137</v>
      </c>
      <c r="C42" s="10" t="s">
        <v>138</v>
      </c>
      <c r="D42" s="2">
        <v>50</v>
      </c>
      <c r="E42" s="2"/>
      <c r="F42" s="2">
        <f t="shared" si="1"/>
        <v>50</v>
      </c>
    </row>
    <row r="43" spans="1:9" ht="37.200000000000003" customHeight="1" x14ac:dyDescent="0.4">
      <c r="A43" s="9">
        <f t="shared" si="0"/>
        <v>31</v>
      </c>
      <c r="B43" s="12" t="s">
        <v>94</v>
      </c>
      <c r="C43" s="13" t="s">
        <v>95</v>
      </c>
      <c r="D43" s="2">
        <v>-31815.17</v>
      </c>
      <c r="E43" s="2"/>
      <c r="F43" s="2">
        <f>D43+E43</f>
        <v>-31815.17</v>
      </c>
      <c r="I43" s="14"/>
    </row>
    <row r="44" spans="1:9" ht="20.399999999999999" customHeight="1" x14ac:dyDescent="0.4">
      <c r="A44" s="9">
        <f t="shared" si="0"/>
        <v>32</v>
      </c>
      <c r="B44" s="15" t="s">
        <v>21</v>
      </c>
      <c r="C44" s="10"/>
      <c r="D44" s="1">
        <v>424939.31</v>
      </c>
      <c r="E44" s="1">
        <f>E13+E14+E15+E16+E17+E30+E31+E32+E33+E34+E35+E36+E37+E38+E39+E40+E41+E42+E43</f>
        <v>3931.68</v>
      </c>
      <c r="F44" s="1">
        <f>D44+E44</f>
        <v>428870.99</v>
      </c>
      <c r="I44" s="14"/>
    </row>
    <row r="45" spans="1:9" ht="21" customHeight="1" x14ac:dyDescent="0.4">
      <c r="A45" s="9">
        <f t="shared" si="0"/>
        <v>33</v>
      </c>
      <c r="B45" s="15" t="s">
        <v>22</v>
      </c>
      <c r="C45" s="10"/>
      <c r="D45" s="1">
        <v>424939.30999999994</v>
      </c>
      <c r="E45" s="1">
        <f>E55+E61+E78+E81+E84+E129+E132+E190+E197+E199+E201+E203</f>
        <v>3931.68</v>
      </c>
      <c r="F45" s="1">
        <f>D45+E45</f>
        <v>428870.98999999993</v>
      </c>
      <c r="H45" s="14"/>
      <c r="I45" s="14"/>
    </row>
    <row r="46" spans="1:9" x14ac:dyDescent="0.4">
      <c r="A46" s="9">
        <f t="shared" si="0"/>
        <v>34</v>
      </c>
      <c r="B46" s="15" t="s">
        <v>26</v>
      </c>
      <c r="C46" s="15">
        <v>10</v>
      </c>
      <c r="D46" s="1">
        <v>216126.06000000003</v>
      </c>
      <c r="E46" s="1">
        <f>E136+E168</f>
        <v>-55</v>
      </c>
      <c r="F46" s="1">
        <f t="shared" si="1"/>
        <v>216071.06000000003</v>
      </c>
    </row>
    <row r="47" spans="1:9" ht="16.8" customHeight="1" x14ac:dyDescent="0.4">
      <c r="A47" s="9">
        <f t="shared" si="0"/>
        <v>35</v>
      </c>
      <c r="B47" s="15" t="s">
        <v>28</v>
      </c>
      <c r="C47" s="15">
        <v>20</v>
      </c>
      <c r="D47" s="1">
        <v>120648.93</v>
      </c>
      <c r="E47" s="1">
        <f>E169+E193</f>
        <v>2928</v>
      </c>
      <c r="F47" s="1">
        <f t="shared" si="1"/>
        <v>123576.93</v>
      </c>
    </row>
    <row r="48" spans="1:9" x14ac:dyDescent="0.4">
      <c r="A48" s="9">
        <f t="shared" si="0"/>
        <v>36</v>
      </c>
      <c r="B48" s="15" t="s">
        <v>115</v>
      </c>
      <c r="C48" s="15">
        <v>30</v>
      </c>
      <c r="D48" s="1">
        <v>9357.9</v>
      </c>
      <c r="E48" s="2"/>
      <c r="F48" s="1">
        <f t="shared" si="1"/>
        <v>9357.9</v>
      </c>
      <c r="G48" s="14"/>
    </row>
    <row r="49" spans="1:6" x14ac:dyDescent="0.4">
      <c r="A49" s="9">
        <f t="shared" si="0"/>
        <v>37</v>
      </c>
      <c r="B49" s="15" t="s">
        <v>139</v>
      </c>
      <c r="C49" s="15">
        <v>50</v>
      </c>
      <c r="D49" s="1">
        <v>2850</v>
      </c>
      <c r="E49" s="2"/>
      <c r="F49" s="1">
        <f t="shared" si="1"/>
        <v>2850</v>
      </c>
    </row>
    <row r="50" spans="1:6" x14ac:dyDescent="0.4">
      <c r="A50" s="9">
        <f t="shared" si="0"/>
        <v>38</v>
      </c>
      <c r="B50" s="15" t="s">
        <v>92</v>
      </c>
      <c r="C50" s="16" t="s">
        <v>106</v>
      </c>
      <c r="D50" s="1">
        <v>2890</v>
      </c>
      <c r="E50" s="2"/>
      <c r="F50" s="1">
        <f t="shared" si="1"/>
        <v>2890</v>
      </c>
    </row>
    <row r="51" spans="1:6" x14ac:dyDescent="0.4">
      <c r="A51" s="9">
        <f t="shared" si="0"/>
        <v>39</v>
      </c>
      <c r="B51" s="15" t="s">
        <v>104</v>
      </c>
      <c r="C51" s="16" t="s">
        <v>103</v>
      </c>
      <c r="D51" s="1">
        <v>18742.419999999998</v>
      </c>
      <c r="E51" s="1">
        <f>E198</f>
        <v>502.68</v>
      </c>
      <c r="F51" s="1">
        <f t="shared" si="1"/>
        <v>19245.099999999999</v>
      </c>
    </row>
    <row r="52" spans="1:6" ht="20.399999999999999" customHeight="1" x14ac:dyDescent="0.4">
      <c r="A52" s="9">
        <f t="shared" si="0"/>
        <v>40</v>
      </c>
      <c r="B52" s="15" t="s">
        <v>58</v>
      </c>
      <c r="C52" s="15">
        <v>57</v>
      </c>
      <c r="D52" s="1">
        <v>24966</v>
      </c>
      <c r="E52" s="1">
        <f>E128</f>
        <v>74</v>
      </c>
      <c r="F52" s="1">
        <f t="shared" si="1"/>
        <v>25040</v>
      </c>
    </row>
    <row r="53" spans="1:6" x14ac:dyDescent="0.4">
      <c r="A53" s="9">
        <f t="shared" si="0"/>
        <v>41</v>
      </c>
      <c r="B53" s="15" t="s">
        <v>80</v>
      </c>
      <c r="C53" s="15">
        <v>59</v>
      </c>
      <c r="D53" s="1">
        <v>29928</v>
      </c>
      <c r="E53" s="1">
        <f>E89+E93+E97+E105+E109+E113+E117+E124+E138</f>
        <v>482</v>
      </c>
      <c r="F53" s="1">
        <f t="shared" si="1"/>
        <v>30410</v>
      </c>
    </row>
    <row r="54" spans="1:6" ht="39" customHeight="1" x14ac:dyDescent="0.4">
      <c r="A54" s="9">
        <f t="shared" si="0"/>
        <v>42</v>
      </c>
      <c r="B54" s="17" t="s">
        <v>191</v>
      </c>
      <c r="C54" s="16" t="s">
        <v>193</v>
      </c>
      <c r="D54" s="1">
        <v>-570</v>
      </c>
      <c r="E54" s="2"/>
      <c r="F54" s="1">
        <f t="shared" si="1"/>
        <v>-570</v>
      </c>
    </row>
    <row r="55" spans="1:6" ht="20.25" customHeight="1" x14ac:dyDescent="0.4">
      <c r="A55" s="9">
        <f t="shared" si="0"/>
        <v>43</v>
      </c>
      <c r="B55" s="15" t="s">
        <v>23</v>
      </c>
      <c r="C55" s="15" t="s">
        <v>24</v>
      </c>
      <c r="D55" s="1">
        <v>44337.16</v>
      </c>
      <c r="E55" s="2"/>
      <c r="F55" s="1">
        <f t="shared" si="1"/>
        <v>44337.16</v>
      </c>
    </row>
    <row r="56" spans="1:6" ht="21.6" customHeight="1" x14ac:dyDescent="0.4">
      <c r="A56" s="9">
        <f t="shared" si="0"/>
        <v>44</v>
      </c>
      <c r="B56" s="15" t="s">
        <v>25</v>
      </c>
      <c r="C56" s="15" t="s">
        <v>24</v>
      </c>
      <c r="D56" s="1">
        <v>44337.16</v>
      </c>
      <c r="E56" s="2"/>
      <c r="F56" s="1">
        <f t="shared" si="1"/>
        <v>44337.16</v>
      </c>
    </row>
    <row r="57" spans="1:6" ht="21" customHeight="1" x14ac:dyDescent="0.4">
      <c r="A57" s="9">
        <f t="shared" si="0"/>
        <v>45</v>
      </c>
      <c r="B57" s="10" t="s">
        <v>36</v>
      </c>
      <c r="C57" s="10" t="s">
        <v>27</v>
      </c>
      <c r="D57" s="2">
        <v>38657.160000000003</v>
      </c>
      <c r="E57" s="2"/>
      <c r="F57" s="2">
        <f t="shared" si="1"/>
        <v>38657.160000000003</v>
      </c>
    </row>
    <row r="58" spans="1:6" ht="21.6" customHeight="1" x14ac:dyDescent="0.4">
      <c r="A58" s="9">
        <f t="shared" si="0"/>
        <v>46</v>
      </c>
      <c r="B58" s="10" t="s">
        <v>28</v>
      </c>
      <c r="C58" s="10" t="s">
        <v>29</v>
      </c>
      <c r="D58" s="2">
        <v>5800</v>
      </c>
      <c r="E58" s="2"/>
      <c r="F58" s="2">
        <f t="shared" si="1"/>
        <v>5800</v>
      </c>
    </row>
    <row r="59" spans="1:6" ht="33" customHeight="1" x14ac:dyDescent="0.4">
      <c r="A59" s="9">
        <f t="shared" si="0"/>
        <v>47</v>
      </c>
      <c r="B59" s="12" t="s">
        <v>119</v>
      </c>
      <c r="C59" s="10" t="s">
        <v>122</v>
      </c>
      <c r="D59" s="2">
        <v>300</v>
      </c>
      <c r="E59" s="2"/>
      <c r="F59" s="2">
        <f t="shared" si="1"/>
        <v>300</v>
      </c>
    </row>
    <row r="60" spans="1:6" ht="21.6" customHeight="1" x14ac:dyDescent="0.4">
      <c r="A60" s="9">
        <f t="shared" si="0"/>
        <v>48</v>
      </c>
      <c r="B60" s="12" t="s">
        <v>191</v>
      </c>
      <c r="C60" s="10" t="s">
        <v>192</v>
      </c>
      <c r="D60" s="2">
        <v>-420</v>
      </c>
      <c r="E60" s="2"/>
      <c r="F60" s="2">
        <f t="shared" si="1"/>
        <v>-420</v>
      </c>
    </row>
    <row r="61" spans="1:6" ht="37.799999999999997" customHeight="1" x14ac:dyDescent="0.4">
      <c r="A61" s="9">
        <f t="shared" si="0"/>
        <v>49</v>
      </c>
      <c r="B61" s="17" t="s">
        <v>30</v>
      </c>
      <c r="C61" s="15" t="s">
        <v>31</v>
      </c>
      <c r="D61" s="1">
        <v>17233.59</v>
      </c>
      <c r="E61" s="2"/>
      <c r="F61" s="1">
        <f t="shared" si="1"/>
        <v>17233.59</v>
      </c>
    </row>
    <row r="62" spans="1:6" ht="37.200000000000003" customHeight="1" x14ac:dyDescent="0.4">
      <c r="A62" s="9">
        <f t="shared" si="0"/>
        <v>50</v>
      </c>
      <c r="B62" s="17" t="s">
        <v>32</v>
      </c>
      <c r="C62" s="15" t="s">
        <v>33</v>
      </c>
      <c r="D62" s="1">
        <v>5084.8</v>
      </c>
      <c r="E62" s="2"/>
      <c r="F62" s="1">
        <f t="shared" si="1"/>
        <v>5084.8</v>
      </c>
    </row>
    <row r="63" spans="1:6" ht="35.4" customHeight="1" x14ac:dyDescent="0.4">
      <c r="A63" s="9">
        <f t="shared" si="0"/>
        <v>51</v>
      </c>
      <c r="B63" s="12" t="s">
        <v>34</v>
      </c>
      <c r="C63" s="10" t="s">
        <v>35</v>
      </c>
      <c r="D63" s="2">
        <v>5084.8</v>
      </c>
      <c r="E63" s="2"/>
      <c r="F63" s="2">
        <f t="shared" si="1"/>
        <v>5084.8</v>
      </c>
    </row>
    <row r="64" spans="1:6" x14ac:dyDescent="0.4">
      <c r="A64" s="9">
        <f t="shared" si="0"/>
        <v>52</v>
      </c>
      <c r="B64" s="10" t="s">
        <v>36</v>
      </c>
      <c r="C64" s="10" t="s">
        <v>37</v>
      </c>
      <c r="D64" s="2">
        <v>4584.8</v>
      </c>
      <c r="E64" s="2"/>
      <c r="F64" s="2">
        <f t="shared" si="1"/>
        <v>4584.8</v>
      </c>
    </row>
    <row r="65" spans="1:6" ht="21.6" customHeight="1" x14ac:dyDescent="0.4">
      <c r="A65" s="9">
        <f t="shared" si="0"/>
        <v>53</v>
      </c>
      <c r="B65" s="10" t="s">
        <v>28</v>
      </c>
      <c r="C65" s="10" t="s">
        <v>38</v>
      </c>
      <c r="D65" s="2">
        <v>500</v>
      </c>
      <c r="E65" s="2"/>
      <c r="F65" s="2">
        <f t="shared" si="1"/>
        <v>500</v>
      </c>
    </row>
    <row r="66" spans="1:6" x14ac:dyDescent="0.4">
      <c r="A66" s="9">
        <f t="shared" si="0"/>
        <v>54</v>
      </c>
      <c r="B66" s="15" t="s">
        <v>39</v>
      </c>
      <c r="C66" s="15" t="s">
        <v>33</v>
      </c>
      <c r="D66" s="1">
        <v>4186.79</v>
      </c>
      <c r="E66" s="2"/>
      <c r="F66" s="1">
        <f t="shared" si="1"/>
        <v>4186.79</v>
      </c>
    </row>
    <row r="67" spans="1:6" x14ac:dyDescent="0.4">
      <c r="A67" s="9">
        <f t="shared" si="0"/>
        <v>55</v>
      </c>
      <c r="B67" s="10" t="s">
        <v>36</v>
      </c>
      <c r="C67" s="10" t="s">
        <v>40</v>
      </c>
      <c r="D67" s="2">
        <v>2836.79</v>
      </c>
      <c r="E67" s="2"/>
      <c r="F67" s="2">
        <f t="shared" si="1"/>
        <v>2836.79</v>
      </c>
    </row>
    <row r="68" spans="1:6" x14ac:dyDescent="0.4">
      <c r="A68" s="9">
        <f t="shared" si="0"/>
        <v>56</v>
      </c>
      <c r="B68" s="10" t="s">
        <v>41</v>
      </c>
      <c r="C68" s="10" t="s">
        <v>42</v>
      </c>
      <c r="D68" s="2">
        <v>1350</v>
      </c>
      <c r="E68" s="2"/>
      <c r="F68" s="2">
        <f t="shared" si="1"/>
        <v>1350</v>
      </c>
    </row>
    <row r="69" spans="1:6" x14ac:dyDescent="0.4">
      <c r="A69" s="9">
        <f t="shared" si="0"/>
        <v>57</v>
      </c>
      <c r="B69" s="15" t="s">
        <v>43</v>
      </c>
      <c r="C69" s="15" t="s">
        <v>33</v>
      </c>
      <c r="D69" s="1">
        <v>5030</v>
      </c>
      <c r="E69" s="2"/>
      <c r="F69" s="1">
        <f t="shared" si="1"/>
        <v>5030</v>
      </c>
    </row>
    <row r="70" spans="1:6" x14ac:dyDescent="0.4">
      <c r="A70" s="9">
        <f t="shared" si="0"/>
        <v>58</v>
      </c>
      <c r="B70" s="10" t="s">
        <v>28</v>
      </c>
      <c r="C70" s="10" t="s">
        <v>42</v>
      </c>
      <c r="D70" s="2">
        <v>5000</v>
      </c>
      <c r="E70" s="2"/>
      <c r="F70" s="2">
        <f t="shared" si="1"/>
        <v>5000</v>
      </c>
    </row>
    <row r="71" spans="1:6" x14ac:dyDescent="0.4">
      <c r="A71" s="9">
        <f t="shared" si="0"/>
        <v>59</v>
      </c>
      <c r="B71" s="10" t="s">
        <v>166</v>
      </c>
      <c r="C71" s="10" t="s">
        <v>167</v>
      </c>
      <c r="D71" s="2">
        <v>30</v>
      </c>
      <c r="E71" s="2"/>
      <c r="F71" s="2">
        <f>D71+E71</f>
        <v>30</v>
      </c>
    </row>
    <row r="72" spans="1:6" x14ac:dyDescent="0.4">
      <c r="A72" s="9">
        <f t="shared" si="0"/>
        <v>60</v>
      </c>
      <c r="B72" s="15" t="s">
        <v>110</v>
      </c>
      <c r="C72" s="15" t="s">
        <v>31</v>
      </c>
      <c r="D72" s="1">
        <v>22</v>
      </c>
      <c r="E72" s="2"/>
      <c r="F72" s="1">
        <f t="shared" si="1"/>
        <v>22</v>
      </c>
    </row>
    <row r="73" spans="1:6" x14ac:dyDescent="0.4">
      <c r="A73" s="9">
        <f t="shared" si="0"/>
        <v>61</v>
      </c>
      <c r="B73" s="10" t="s">
        <v>41</v>
      </c>
      <c r="C73" s="10" t="s">
        <v>42</v>
      </c>
      <c r="D73" s="2">
        <v>22</v>
      </c>
      <c r="E73" s="2"/>
      <c r="F73" s="2">
        <f t="shared" si="1"/>
        <v>22</v>
      </c>
    </row>
    <row r="74" spans="1:6" x14ac:dyDescent="0.4">
      <c r="A74" s="9">
        <f t="shared" si="0"/>
        <v>62</v>
      </c>
      <c r="B74" s="15" t="s">
        <v>118</v>
      </c>
      <c r="C74" s="15" t="s">
        <v>31</v>
      </c>
      <c r="D74" s="1">
        <v>60</v>
      </c>
      <c r="E74" s="2"/>
      <c r="F74" s="1">
        <f t="shared" si="1"/>
        <v>60</v>
      </c>
    </row>
    <row r="75" spans="1:6" x14ac:dyDescent="0.4">
      <c r="A75" s="9">
        <f t="shared" si="0"/>
        <v>63</v>
      </c>
      <c r="B75" s="10" t="s">
        <v>41</v>
      </c>
      <c r="C75" s="10" t="s">
        <v>42</v>
      </c>
      <c r="D75" s="2">
        <v>60</v>
      </c>
      <c r="E75" s="2"/>
      <c r="F75" s="2">
        <f t="shared" si="1"/>
        <v>60</v>
      </c>
    </row>
    <row r="76" spans="1:6" x14ac:dyDescent="0.4">
      <c r="A76" s="9">
        <f t="shared" si="0"/>
        <v>64</v>
      </c>
      <c r="B76" s="15" t="s">
        <v>195</v>
      </c>
      <c r="C76" s="15" t="s">
        <v>31</v>
      </c>
      <c r="D76" s="1">
        <v>2850</v>
      </c>
      <c r="E76" s="2"/>
      <c r="F76" s="1">
        <f t="shared" si="1"/>
        <v>2850</v>
      </c>
    </row>
    <row r="77" spans="1:6" ht="22.2" customHeight="1" x14ac:dyDescent="0.4">
      <c r="A77" s="9">
        <f t="shared" si="0"/>
        <v>65</v>
      </c>
      <c r="B77" s="15" t="s">
        <v>181</v>
      </c>
      <c r="C77" s="15" t="s">
        <v>182</v>
      </c>
      <c r="D77" s="1">
        <v>1942.6</v>
      </c>
      <c r="E77" s="2"/>
      <c r="F77" s="1">
        <f t="shared" si="1"/>
        <v>1942.6</v>
      </c>
    </row>
    <row r="78" spans="1:6" ht="18.75" customHeight="1" x14ac:dyDescent="0.4">
      <c r="A78" s="9">
        <f t="shared" si="0"/>
        <v>66</v>
      </c>
      <c r="B78" s="15" t="s">
        <v>44</v>
      </c>
      <c r="C78" s="15" t="s">
        <v>45</v>
      </c>
      <c r="D78" s="1">
        <v>820</v>
      </c>
      <c r="E78" s="2"/>
      <c r="F78" s="1">
        <f t="shared" si="1"/>
        <v>820</v>
      </c>
    </row>
    <row r="79" spans="1:6" ht="19.95" customHeight="1" x14ac:dyDescent="0.4">
      <c r="A79" s="9">
        <f t="shared" si="0"/>
        <v>67</v>
      </c>
      <c r="B79" s="15" t="s">
        <v>46</v>
      </c>
      <c r="C79" s="15" t="s">
        <v>45</v>
      </c>
      <c r="D79" s="1">
        <v>820</v>
      </c>
      <c r="E79" s="2"/>
      <c r="F79" s="1">
        <f t="shared" si="1"/>
        <v>820</v>
      </c>
    </row>
    <row r="80" spans="1:6" ht="22.95" customHeight="1" x14ac:dyDescent="0.4">
      <c r="A80" s="9">
        <f t="shared" si="0"/>
        <v>68</v>
      </c>
      <c r="B80" s="10" t="s">
        <v>28</v>
      </c>
      <c r="C80" s="10" t="s">
        <v>47</v>
      </c>
      <c r="D80" s="2">
        <v>820</v>
      </c>
      <c r="E80" s="2"/>
      <c r="F80" s="2">
        <f t="shared" si="1"/>
        <v>820</v>
      </c>
    </row>
    <row r="81" spans="1:6" ht="37.200000000000003" customHeight="1" x14ac:dyDescent="0.4">
      <c r="A81" s="9">
        <f t="shared" si="0"/>
        <v>69</v>
      </c>
      <c r="B81" s="17" t="s">
        <v>91</v>
      </c>
      <c r="C81" s="15" t="s">
        <v>48</v>
      </c>
      <c r="D81" s="1">
        <v>40</v>
      </c>
      <c r="E81" s="2"/>
      <c r="F81" s="1">
        <f t="shared" si="1"/>
        <v>40</v>
      </c>
    </row>
    <row r="82" spans="1:6" ht="35.4" customHeight="1" x14ac:dyDescent="0.4">
      <c r="A82" s="9">
        <f t="shared" si="0"/>
        <v>70</v>
      </c>
      <c r="B82" s="17" t="s">
        <v>49</v>
      </c>
      <c r="C82" s="15" t="s">
        <v>48</v>
      </c>
      <c r="D82" s="1">
        <v>40</v>
      </c>
      <c r="E82" s="2"/>
      <c r="F82" s="1">
        <f t="shared" si="1"/>
        <v>40</v>
      </c>
    </row>
    <row r="83" spans="1:6" x14ac:dyDescent="0.4">
      <c r="A83" s="9">
        <f t="shared" si="0"/>
        <v>71</v>
      </c>
      <c r="B83" s="10" t="s">
        <v>28</v>
      </c>
      <c r="C83" s="10" t="s">
        <v>50</v>
      </c>
      <c r="D83" s="2">
        <v>40</v>
      </c>
      <c r="E83" s="2"/>
      <c r="F83" s="2">
        <f t="shared" si="1"/>
        <v>40</v>
      </c>
    </row>
    <row r="84" spans="1:6" ht="22.95" customHeight="1" x14ac:dyDescent="0.4">
      <c r="A84" s="9">
        <f t="shared" si="0"/>
        <v>72</v>
      </c>
      <c r="B84" s="15" t="s">
        <v>51</v>
      </c>
      <c r="C84" s="15" t="s">
        <v>52</v>
      </c>
      <c r="D84" s="1">
        <v>34426</v>
      </c>
      <c r="E84" s="1">
        <f>E85+E127</f>
        <v>541</v>
      </c>
      <c r="F84" s="1">
        <f t="shared" si="1"/>
        <v>34967</v>
      </c>
    </row>
    <row r="85" spans="1:6" ht="23.4" customHeight="1" x14ac:dyDescent="0.4">
      <c r="A85" s="9">
        <f t="shared" si="0"/>
        <v>73</v>
      </c>
      <c r="B85" s="15" t="s">
        <v>105</v>
      </c>
      <c r="C85" s="15" t="s">
        <v>52</v>
      </c>
      <c r="D85" s="1">
        <v>17231</v>
      </c>
      <c r="E85" s="1">
        <f>E86+E90+E94+E98+E102+E106+E110+E114+E118+E121+E125</f>
        <v>467</v>
      </c>
      <c r="F85" s="1">
        <f t="shared" si="1"/>
        <v>17698</v>
      </c>
    </row>
    <row r="86" spans="1:6" ht="33" customHeight="1" x14ac:dyDescent="0.4">
      <c r="A86" s="9">
        <f t="shared" si="0"/>
        <v>74</v>
      </c>
      <c r="B86" s="17" t="s">
        <v>96</v>
      </c>
      <c r="C86" s="15" t="s">
        <v>53</v>
      </c>
      <c r="D86" s="1">
        <v>2521</v>
      </c>
      <c r="E86" s="1">
        <f>E87+E88+E89</f>
        <v>132</v>
      </c>
      <c r="F86" s="1">
        <f t="shared" si="1"/>
        <v>2653</v>
      </c>
    </row>
    <row r="87" spans="1:6" ht="21.6" customHeight="1" x14ac:dyDescent="0.4">
      <c r="A87" s="9">
        <f t="shared" si="0"/>
        <v>75</v>
      </c>
      <c r="B87" s="10" t="s">
        <v>28</v>
      </c>
      <c r="C87" s="10" t="s">
        <v>54</v>
      </c>
      <c r="D87" s="2">
        <v>1180</v>
      </c>
      <c r="E87" s="2"/>
      <c r="F87" s="2">
        <f t="shared" ref="F87:F151" si="2">D87+E87</f>
        <v>1180</v>
      </c>
    </row>
    <row r="88" spans="1:6" ht="20.399999999999999" customHeight="1" x14ac:dyDescent="0.4">
      <c r="A88" s="9">
        <f t="shared" si="0"/>
        <v>76</v>
      </c>
      <c r="B88" s="10" t="s">
        <v>114</v>
      </c>
      <c r="C88" s="13" t="s">
        <v>59</v>
      </c>
      <c r="D88" s="2">
        <v>1148</v>
      </c>
      <c r="E88" s="2"/>
      <c r="F88" s="2">
        <f t="shared" si="2"/>
        <v>1148</v>
      </c>
    </row>
    <row r="89" spans="1:6" x14ac:dyDescent="0.4">
      <c r="A89" s="9">
        <f t="shared" ref="A89:A90" si="3">A88+1</f>
        <v>77</v>
      </c>
      <c r="B89" s="10" t="s">
        <v>143</v>
      </c>
      <c r="C89" s="13" t="s">
        <v>144</v>
      </c>
      <c r="D89" s="2">
        <v>193</v>
      </c>
      <c r="E89" s="2">
        <v>132</v>
      </c>
      <c r="F89" s="2">
        <f t="shared" si="2"/>
        <v>325</v>
      </c>
    </row>
    <row r="90" spans="1:6" ht="37.200000000000003" customHeight="1" x14ac:dyDescent="0.4">
      <c r="A90" s="9">
        <f t="shared" si="3"/>
        <v>78</v>
      </c>
      <c r="B90" s="17" t="s">
        <v>97</v>
      </c>
      <c r="C90" s="15" t="s">
        <v>52</v>
      </c>
      <c r="D90" s="1">
        <v>1673</v>
      </c>
      <c r="E90" s="1">
        <f>E91+E92+E93</f>
        <v>13</v>
      </c>
      <c r="F90" s="1">
        <f t="shared" si="2"/>
        <v>1686</v>
      </c>
    </row>
    <row r="91" spans="1:6" x14ac:dyDescent="0.4">
      <c r="A91" s="9">
        <f t="shared" ref="A91:A159" si="4">A90+1</f>
        <v>79</v>
      </c>
      <c r="B91" s="10" t="s">
        <v>55</v>
      </c>
      <c r="C91" s="10" t="s">
        <v>54</v>
      </c>
      <c r="D91" s="2">
        <v>720</v>
      </c>
      <c r="E91" s="2"/>
      <c r="F91" s="2">
        <f t="shared" si="2"/>
        <v>720</v>
      </c>
    </row>
    <row r="92" spans="1:6" x14ac:dyDescent="0.4">
      <c r="A92" s="9">
        <f t="shared" si="4"/>
        <v>80</v>
      </c>
      <c r="B92" s="10" t="s">
        <v>114</v>
      </c>
      <c r="C92" s="13" t="s">
        <v>59</v>
      </c>
      <c r="D92" s="2">
        <v>815</v>
      </c>
      <c r="E92" s="2"/>
      <c r="F92" s="2">
        <f t="shared" si="2"/>
        <v>815</v>
      </c>
    </row>
    <row r="93" spans="1:6" x14ac:dyDescent="0.4">
      <c r="A93" s="9">
        <f t="shared" si="4"/>
        <v>81</v>
      </c>
      <c r="B93" s="10" t="s">
        <v>143</v>
      </c>
      <c r="C93" s="13" t="s">
        <v>144</v>
      </c>
      <c r="D93" s="2">
        <v>138</v>
      </c>
      <c r="E93" s="2">
        <v>13</v>
      </c>
      <c r="F93" s="2">
        <f t="shared" si="2"/>
        <v>151</v>
      </c>
    </row>
    <row r="94" spans="1:6" ht="37.5" customHeight="1" x14ac:dyDescent="0.4">
      <c r="A94" s="9">
        <f t="shared" si="4"/>
        <v>82</v>
      </c>
      <c r="B94" s="17" t="s">
        <v>98</v>
      </c>
      <c r="C94" s="15" t="s">
        <v>52</v>
      </c>
      <c r="D94" s="1">
        <v>2449</v>
      </c>
      <c r="E94" s="1">
        <f>E95+E96+E97</f>
        <v>71</v>
      </c>
      <c r="F94" s="1">
        <f t="shared" si="2"/>
        <v>2520</v>
      </c>
    </row>
    <row r="95" spans="1:6" x14ac:dyDescent="0.4">
      <c r="A95" s="9">
        <f t="shared" si="4"/>
        <v>83</v>
      </c>
      <c r="B95" s="10" t="s">
        <v>28</v>
      </c>
      <c r="C95" s="10" t="s">
        <v>54</v>
      </c>
      <c r="D95" s="2">
        <v>1155</v>
      </c>
      <c r="E95" s="2"/>
      <c r="F95" s="2">
        <f t="shared" si="2"/>
        <v>1155</v>
      </c>
    </row>
    <row r="96" spans="1:6" x14ac:dyDescent="0.4">
      <c r="A96" s="9">
        <f t="shared" si="4"/>
        <v>84</v>
      </c>
      <c r="B96" s="10" t="s">
        <v>114</v>
      </c>
      <c r="C96" s="13" t="s">
        <v>59</v>
      </c>
      <c r="D96" s="2">
        <v>1003</v>
      </c>
      <c r="E96" s="2"/>
      <c r="F96" s="2">
        <f t="shared" si="2"/>
        <v>1003</v>
      </c>
    </row>
    <row r="97" spans="1:6" x14ac:dyDescent="0.4">
      <c r="A97" s="9">
        <f t="shared" si="4"/>
        <v>85</v>
      </c>
      <c r="B97" s="10" t="s">
        <v>143</v>
      </c>
      <c r="C97" s="13" t="s">
        <v>144</v>
      </c>
      <c r="D97" s="2">
        <v>291</v>
      </c>
      <c r="E97" s="2">
        <v>71</v>
      </c>
      <c r="F97" s="2">
        <f t="shared" si="2"/>
        <v>362</v>
      </c>
    </row>
    <row r="98" spans="1:6" x14ac:dyDescent="0.4">
      <c r="A98" s="9">
        <f t="shared" si="4"/>
        <v>86</v>
      </c>
      <c r="B98" s="15" t="s">
        <v>125</v>
      </c>
      <c r="C98" s="15" t="s">
        <v>52</v>
      </c>
      <c r="D98" s="1">
        <v>2496</v>
      </c>
      <c r="E98" s="2"/>
      <c r="F98" s="1">
        <f t="shared" si="2"/>
        <v>2496</v>
      </c>
    </row>
    <row r="99" spans="1:6" ht="19.95" customHeight="1" x14ac:dyDescent="0.4">
      <c r="A99" s="9">
        <f t="shared" si="4"/>
        <v>87</v>
      </c>
      <c r="B99" s="10" t="s">
        <v>28</v>
      </c>
      <c r="C99" s="10" t="s">
        <v>54</v>
      </c>
      <c r="D99" s="2">
        <v>1220</v>
      </c>
      <c r="E99" s="2"/>
      <c r="F99" s="2">
        <f t="shared" si="2"/>
        <v>1220</v>
      </c>
    </row>
    <row r="100" spans="1:6" ht="18.600000000000001" customHeight="1" x14ac:dyDescent="0.4">
      <c r="A100" s="9">
        <f t="shared" si="4"/>
        <v>88</v>
      </c>
      <c r="B100" s="10" t="s">
        <v>114</v>
      </c>
      <c r="C100" s="13" t="s">
        <v>59</v>
      </c>
      <c r="D100" s="2">
        <v>1200</v>
      </c>
      <c r="E100" s="2"/>
      <c r="F100" s="2">
        <f t="shared" si="2"/>
        <v>1200</v>
      </c>
    </row>
    <row r="101" spans="1:6" x14ac:dyDescent="0.4">
      <c r="A101" s="9">
        <f t="shared" si="4"/>
        <v>89</v>
      </c>
      <c r="B101" s="10" t="s">
        <v>143</v>
      </c>
      <c r="C101" s="13" t="s">
        <v>144</v>
      </c>
      <c r="D101" s="2">
        <v>76</v>
      </c>
      <c r="E101" s="2"/>
      <c r="F101" s="2">
        <f t="shared" si="2"/>
        <v>76</v>
      </c>
    </row>
    <row r="102" spans="1:6" ht="19.8" customHeight="1" x14ac:dyDescent="0.4">
      <c r="A102" s="9">
        <f t="shared" si="4"/>
        <v>90</v>
      </c>
      <c r="B102" s="17" t="s">
        <v>56</v>
      </c>
      <c r="C102" s="15" t="s">
        <v>52</v>
      </c>
      <c r="D102" s="1">
        <v>1874</v>
      </c>
      <c r="E102" s="1">
        <f>E103+E104+E105</f>
        <v>53</v>
      </c>
      <c r="F102" s="1">
        <f t="shared" si="2"/>
        <v>1927</v>
      </c>
    </row>
    <row r="103" spans="1:6" x14ac:dyDescent="0.4">
      <c r="A103" s="9">
        <f t="shared" si="4"/>
        <v>91</v>
      </c>
      <c r="B103" s="10" t="s">
        <v>28</v>
      </c>
      <c r="C103" s="10" t="s">
        <v>54</v>
      </c>
      <c r="D103" s="2">
        <v>850</v>
      </c>
      <c r="E103" s="2"/>
      <c r="F103" s="2">
        <f t="shared" si="2"/>
        <v>850</v>
      </c>
    </row>
    <row r="104" spans="1:6" x14ac:dyDescent="0.4">
      <c r="A104" s="9">
        <f t="shared" si="4"/>
        <v>92</v>
      </c>
      <c r="B104" s="10" t="s">
        <v>114</v>
      </c>
      <c r="C104" s="13" t="s">
        <v>59</v>
      </c>
      <c r="D104" s="2">
        <v>800</v>
      </c>
      <c r="E104" s="2"/>
      <c r="F104" s="2">
        <f t="shared" si="2"/>
        <v>800</v>
      </c>
    </row>
    <row r="105" spans="1:6" ht="18.600000000000001" customHeight="1" x14ac:dyDescent="0.4">
      <c r="A105" s="9">
        <f t="shared" si="4"/>
        <v>93</v>
      </c>
      <c r="B105" s="10" t="s">
        <v>143</v>
      </c>
      <c r="C105" s="13" t="s">
        <v>144</v>
      </c>
      <c r="D105" s="2">
        <v>224</v>
      </c>
      <c r="E105" s="2">
        <v>53</v>
      </c>
      <c r="F105" s="2">
        <f t="shared" si="2"/>
        <v>277</v>
      </c>
    </row>
    <row r="106" spans="1:6" ht="35.4" customHeight="1" x14ac:dyDescent="0.4">
      <c r="A106" s="9">
        <f t="shared" si="4"/>
        <v>94</v>
      </c>
      <c r="B106" s="17" t="s">
        <v>99</v>
      </c>
      <c r="C106" s="15" t="s">
        <v>52</v>
      </c>
      <c r="D106" s="1">
        <v>745</v>
      </c>
      <c r="E106" s="1">
        <f>E107+E108+E109</f>
        <v>25</v>
      </c>
      <c r="F106" s="1">
        <f t="shared" si="2"/>
        <v>770</v>
      </c>
    </row>
    <row r="107" spans="1:6" ht="21" customHeight="1" x14ac:dyDescent="0.4">
      <c r="A107" s="9">
        <f t="shared" si="4"/>
        <v>95</v>
      </c>
      <c r="B107" s="10" t="s">
        <v>28</v>
      </c>
      <c r="C107" s="10" t="s">
        <v>54</v>
      </c>
      <c r="D107" s="2">
        <v>370</v>
      </c>
      <c r="E107" s="2"/>
      <c r="F107" s="2">
        <f t="shared" si="2"/>
        <v>370</v>
      </c>
    </row>
    <row r="108" spans="1:6" x14ac:dyDescent="0.4">
      <c r="A108" s="9">
        <f t="shared" si="4"/>
        <v>96</v>
      </c>
      <c r="B108" s="10" t="s">
        <v>114</v>
      </c>
      <c r="C108" s="13" t="s">
        <v>59</v>
      </c>
      <c r="D108" s="2">
        <v>300</v>
      </c>
      <c r="E108" s="2"/>
      <c r="F108" s="2">
        <f t="shared" si="2"/>
        <v>300</v>
      </c>
    </row>
    <row r="109" spans="1:6" x14ac:dyDescent="0.4">
      <c r="A109" s="9">
        <f t="shared" si="4"/>
        <v>97</v>
      </c>
      <c r="B109" s="10" t="s">
        <v>143</v>
      </c>
      <c r="C109" s="13" t="s">
        <v>144</v>
      </c>
      <c r="D109" s="2">
        <v>75</v>
      </c>
      <c r="E109" s="2">
        <v>25</v>
      </c>
      <c r="F109" s="2">
        <f t="shared" si="2"/>
        <v>100</v>
      </c>
    </row>
    <row r="110" spans="1:6" x14ac:dyDescent="0.4">
      <c r="A110" s="9">
        <f t="shared" si="4"/>
        <v>98</v>
      </c>
      <c r="B110" s="15" t="s">
        <v>126</v>
      </c>
      <c r="C110" s="15" t="s">
        <v>52</v>
      </c>
      <c r="D110" s="1">
        <v>1749</v>
      </c>
      <c r="E110" s="1">
        <f>E111+E112+E113</f>
        <v>63</v>
      </c>
      <c r="F110" s="1">
        <f t="shared" si="2"/>
        <v>1812</v>
      </c>
    </row>
    <row r="111" spans="1:6" x14ac:dyDescent="0.4">
      <c r="A111" s="9">
        <f t="shared" si="4"/>
        <v>99</v>
      </c>
      <c r="B111" s="10" t="s">
        <v>28</v>
      </c>
      <c r="C111" s="10" t="s">
        <v>54</v>
      </c>
      <c r="D111" s="2">
        <v>750</v>
      </c>
      <c r="E111" s="2"/>
      <c r="F111" s="2">
        <f t="shared" si="2"/>
        <v>750</v>
      </c>
    </row>
    <row r="112" spans="1:6" x14ac:dyDescent="0.4">
      <c r="A112" s="9">
        <f t="shared" si="4"/>
        <v>100</v>
      </c>
      <c r="B112" s="10" t="s">
        <v>114</v>
      </c>
      <c r="C112" s="13" t="s">
        <v>59</v>
      </c>
      <c r="D112" s="2">
        <v>800</v>
      </c>
      <c r="E112" s="2"/>
      <c r="F112" s="2">
        <f t="shared" si="2"/>
        <v>800</v>
      </c>
    </row>
    <row r="113" spans="1:6" x14ac:dyDescent="0.4">
      <c r="A113" s="9">
        <f t="shared" si="4"/>
        <v>101</v>
      </c>
      <c r="B113" s="10" t="s">
        <v>143</v>
      </c>
      <c r="C113" s="13" t="s">
        <v>144</v>
      </c>
      <c r="D113" s="2">
        <v>199</v>
      </c>
      <c r="E113" s="2">
        <v>63</v>
      </c>
      <c r="F113" s="2">
        <f t="shared" si="2"/>
        <v>262</v>
      </c>
    </row>
    <row r="114" spans="1:6" ht="54" customHeight="1" x14ac:dyDescent="0.4">
      <c r="A114" s="9">
        <f t="shared" si="4"/>
        <v>102</v>
      </c>
      <c r="B114" s="17" t="s">
        <v>100</v>
      </c>
      <c r="C114" s="15" t="s">
        <v>52</v>
      </c>
      <c r="D114" s="1">
        <v>1914</v>
      </c>
      <c r="E114" s="1">
        <f>E115+E116+E117</f>
        <v>85</v>
      </c>
      <c r="F114" s="1">
        <f t="shared" si="2"/>
        <v>1999</v>
      </c>
    </row>
    <row r="115" spans="1:6" x14ac:dyDescent="0.4">
      <c r="A115" s="9">
        <f t="shared" si="4"/>
        <v>103</v>
      </c>
      <c r="B115" s="10" t="s">
        <v>28</v>
      </c>
      <c r="C115" s="10" t="s">
        <v>54</v>
      </c>
      <c r="D115" s="2">
        <v>1000</v>
      </c>
      <c r="E115" s="2"/>
      <c r="F115" s="2">
        <f t="shared" si="2"/>
        <v>1000</v>
      </c>
    </row>
    <row r="116" spans="1:6" x14ac:dyDescent="0.4">
      <c r="A116" s="9">
        <f t="shared" si="4"/>
        <v>104</v>
      </c>
      <c r="B116" s="10" t="s">
        <v>114</v>
      </c>
      <c r="C116" s="13" t="s">
        <v>59</v>
      </c>
      <c r="D116" s="2">
        <v>800</v>
      </c>
      <c r="E116" s="2"/>
      <c r="F116" s="2">
        <f t="shared" si="2"/>
        <v>800</v>
      </c>
    </row>
    <row r="117" spans="1:6" x14ac:dyDescent="0.4">
      <c r="A117" s="9">
        <f t="shared" si="4"/>
        <v>105</v>
      </c>
      <c r="B117" s="10" t="s">
        <v>143</v>
      </c>
      <c r="C117" s="13" t="s">
        <v>144</v>
      </c>
      <c r="D117" s="2">
        <v>114</v>
      </c>
      <c r="E117" s="2">
        <v>85</v>
      </c>
      <c r="F117" s="2">
        <f t="shared" si="2"/>
        <v>199</v>
      </c>
    </row>
    <row r="118" spans="1:6" x14ac:dyDescent="0.4">
      <c r="A118" s="9">
        <f t="shared" si="4"/>
        <v>106</v>
      </c>
      <c r="B118" s="15" t="s">
        <v>101</v>
      </c>
      <c r="C118" s="15" t="s">
        <v>52</v>
      </c>
      <c r="D118" s="1">
        <v>637</v>
      </c>
      <c r="E118" s="2"/>
      <c r="F118" s="1">
        <f t="shared" si="2"/>
        <v>637</v>
      </c>
    </row>
    <row r="119" spans="1:6" ht="18.75" customHeight="1" x14ac:dyDescent="0.4">
      <c r="A119" s="9">
        <f t="shared" si="4"/>
        <v>107</v>
      </c>
      <c r="B119" s="10" t="s">
        <v>28</v>
      </c>
      <c r="C119" s="10" t="s">
        <v>54</v>
      </c>
      <c r="D119" s="2">
        <v>232</v>
      </c>
      <c r="E119" s="2"/>
      <c r="F119" s="2">
        <f t="shared" si="2"/>
        <v>232</v>
      </c>
    </row>
    <row r="120" spans="1:6" ht="19.2" customHeight="1" x14ac:dyDescent="0.4">
      <c r="A120" s="9">
        <f t="shared" si="4"/>
        <v>108</v>
      </c>
      <c r="B120" s="10" t="s">
        <v>114</v>
      </c>
      <c r="C120" s="13" t="s">
        <v>59</v>
      </c>
      <c r="D120" s="2">
        <v>405</v>
      </c>
      <c r="E120" s="2"/>
      <c r="F120" s="2">
        <f t="shared" si="2"/>
        <v>405</v>
      </c>
    </row>
    <row r="121" spans="1:6" x14ac:dyDescent="0.4">
      <c r="A121" s="9">
        <f t="shared" si="4"/>
        <v>109</v>
      </c>
      <c r="B121" s="15" t="s">
        <v>102</v>
      </c>
      <c r="C121" s="15" t="s">
        <v>52</v>
      </c>
      <c r="D121" s="1">
        <v>983</v>
      </c>
      <c r="E121" s="1">
        <f>E122+E123+E124</f>
        <v>25</v>
      </c>
      <c r="F121" s="1">
        <f t="shared" si="2"/>
        <v>1008</v>
      </c>
    </row>
    <row r="122" spans="1:6" ht="18" customHeight="1" x14ac:dyDescent="0.4">
      <c r="A122" s="9">
        <f t="shared" si="4"/>
        <v>110</v>
      </c>
      <c r="B122" s="10" t="s">
        <v>28</v>
      </c>
      <c r="C122" s="10" t="s">
        <v>54</v>
      </c>
      <c r="D122" s="2">
        <v>370</v>
      </c>
      <c r="E122" s="2"/>
      <c r="F122" s="2">
        <f t="shared" si="2"/>
        <v>370</v>
      </c>
    </row>
    <row r="123" spans="1:6" x14ac:dyDescent="0.4">
      <c r="A123" s="9">
        <f t="shared" si="4"/>
        <v>111</v>
      </c>
      <c r="B123" s="10" t="s">
        <v>114</v>
      </c>
      <c r="C123" s="13" t="s">
        <v>59</v>
      </c>
      <c r="D123" s="2">
        <v>500</v>
      </c>
      <c r="E123" s="2"/>
      <c r="F123" s="2">
        <f t="shared" si="2"/>
        <v>500</v>
      </c>
    </row>
    <row r="124" spans="1:6" x14ac:dyDescent="0.4">
      <c r="A124" s="9">
        <f t="shared" si="4"/>
        <v>112</v>
      </c>
      <c r="B124" s="10" t="s">
        <v>143</v>
      </c>
      <c r="C124" s="13" t="s">
        <v>144</v>
      </c>
      <c r="D124" s="2">
        <v>113</v>
      </c>
      <c r="E124" s="2">
        <v>25</v>
      </c>
      <c r="F124" s="2">
        <f t="shared" si="2"/>
        <v>138</v>
      </c>
    </row>
    <row r="125" spans="1:6" ht="36.6" customHeight="1" x14ac:dyDescent="0.4">
      <c r="A125" s="9">
        <f t="shared" si="4"/>
        <v>113</v>
      </c>
      <c r="B125" s="17" t="s">
        <v>57</v>
      </c>
      <c r="C125" s="15" t="s">
        <v>52</v>
      </c>
      <c r="D125" s="1">
        <v>190</v>
      </c>
      <c r="E125" s="2"/>
      <c r="F125" s="1">
        <f t="shared" si="2"/>
        <v>190</v>
      </c>
    </row>
    <row r="126" spans="1:6" ht="21.6" customHeight="1" x14ac:dyDescent="0.4">
      <c r="A126" s="9">
        <f t="shared" si="4"/>
        <v>114</v>
      </c>
      <c r="B126" s="10" t="s">
        <v>28</v>
      </c>
      <c r="C126" s="10" t="s">
        <v>54</v>
      </c>
      <c r="D126" s="2">
        <v>190</v>
      </c>
      <c r="E126" s="2"/>
      <c r="F126" s="2">
        <f t="shared" si="2"/>
        <v>190</v>
      </c>
    </row>
    <row r="127" spans="1:6" x14ac:dyDescent="0.4">
      <c r="A127" s="9">
        <f t="shared" si="4"/>
        <v>115</v>
      </c>
      <c r="B127" s="15" t="s">
        <v>116</v>
      </c>
      <c r="C127" s="15" t="s">
        <v>52</v>
      </c>
      <c r="D127" s="1">
        <v>17195</v>
      </c>
      <c r="E127" s="1">
        <f>E128</f>
        <v>74</v>
      </c>
      <c r="F127" s="1">
        <f t="shared" si="2"/>
        <v>17269</v>
      </c>
    </row>
    <row r="128" spans="1:6" ht="18.600000000000001" customHeight="1" x14ac:dyDescent="0.4">
      <c r="A128" s="9">
        <f t="shared" si="4"/>
        <v>116</v>
      </c>
      <c r="B128" s="10" t="s">
        <v>58</v>
      </c>
      <c r="C128" s="10" t="s">
        <v>59</v>
      </c>
      <c r="D128" s="2">
        <v>17195</v>
      </c>
      <c r="E128" s="2">
        <v>74</v>
      </c>
      <c r="F128" s="2">
        <f t="shared" si="2"/>
        <v>17269</v>
      </c>
    </row>
    <row r="129" spans="1:6" ht="20.399999999999999" customHeight="1" x14ac:dyDescent="0.4">
      <c r="A129" s="9">
        <f t="shared" si="4"/>
        <v>117</v>
      </c>
      <c r="B129" s="15" t="s">
        <v>145</v>
      </c>
      <c r="C129" s="15" t="s">
        <v>147</v>
      </c>
      <c r="D129" s="1">
        <v>690</v>
      </c>
      <c r="E129" s="2"/>
      <c r="F129" s="1">
        <f t="shared" si="2"/>
        <v>690</v>
      </c>
    </row>
    <row r="130" spans="1:6" x14ac:dyDescent="0.4">
      <c r="A130" s="9">
        <f t="shared" si="4"/>
        <v>118</v>
      </c>
      <c r="B130" s="10" t="s">
        <v>146</v>
      </c>
      <c r="C130" s="10" t="s">
        <v>148</v>
      </c>
      <c r="D130" s="2">
        <v>0</v>
      </c>
      <c r="E130" s="2"/>
      <c r="F130" s="2">
        <f t="shared" si="2"/>
        <v>0</v>
      </c>
    </row>
    <row r="131" spans="1:6" x14ac:dyDescent="0.4">
      <c r="A131" s="9">
        <f t="shared" si="4"/>
        <v>119</v>
      </c>
      <c r="B131" s="10" t="s">
        <v>164</v>
      </c>
      <c r="C131" s="10" t="s">
        <v>165</v>
      </c>
      <c r="D131" s="2">
        <v>690</v>
      </c>
      <c r="E131" s="2"/>
      <c r="F131" s="2">
        <f t="shared" si="2"/>
        <v>690</v>
      </c>
    </row>
    <row r="132" spans="1:6" ht="33.6" x14ac:dyDescent="0.4">
      <c r="A132" s="9">
        <f>A130+1</f>
        <v>119</v>
      </c>
      <c r="B132" s="17" t="s">
        <v>60</v>
      </c>
      <c r="C132" s="18" t="s">
        <v>61</v>
      </c>
      <c r="D132" s="1">
        <v>90457.459999999992</v>
      </c>
      <c r="E132" s="1">
        <f>E133+E178+E183</f>
        <v>0</v>
      </c>
      <c r="F132" s="1">
        <f t="shared" si="2"/>
        <v>90457.459999999992</v>
      </c>
    </row>
    <row r="133" spans="1:6" x14ac:dyDescent="0.4">
      <c r="A133" s="9">
        <f t="shared" si="4"/>
        <v>120</v>
      </c>
      <c r="B133" s="19" t="s">
        <v>62</v>
      </c>
      <c r="C133" s="18" t="s">
        <v>61</v>
      </c>
      <c r="D133" s="1">
        <v>63678.459999999992</v>
      </c>
      <c r="E133" s="1">
        <f>E134+E139+E144+E148+E153+E157+E161+E166+E170+E174</f>
        <v>0</v>
      </c>
      <c r="F133" s="1">
        <f t="shared" si="2"/>
        <v>63678.459999999992</v>
      </c>
    </row>
    <row r="134" spans="1:6" x14ac:dyDescent="0.4">
      <c r="A134" s="9">
        <f t="shared" si="4"/>
        <v>121</v>
      </c>
      <c r="B134" s="15" t="s">
        <v>63</v>
      </c>
      <c r="C134" s="18" t="s">
        <v>61</v>
      </c>
      <c r="D134" s="1">
        <v>31947.82</v>
      </c>
      <c r="E134" s="1">
        <f>E135</f>
        <v>0</v>
      </c>
      <c r="F134" s="1">
        <f t="shared" si="2"/>
        <v>31947.82</v>
      </c>
    </row>
    <row r="135" spans="1:6" ht="36.6" customHeight="1" x14ac:dyDescent="0.4">
      <c r="A135" s="9">
        <f t="shared" si="4"/>
        <v>122</v>
      </c>
      <c r="B135" s="12" t="s">
        <v>71</v>
      </c>
      <c r="C135" s="10" t="s">
        <v>64</v>
      </c>
      <c r="D135" s="2">
        <v>31947.82</v>
      </c>
      <c r="E135" s="2">
        <f>E136+E137+E138</f>
        <v>0</v>
      </c>
      <c r="F135" s="2">
        <f t="shared" si="2"/>
        <v>31947.82</v>
      </c>
    </row>
    <row r="136" spans="1:6" x14ac:dyDescent="0.4">
      <c r="A136" s="9">
        <f t="shared" si="4"/>
        <v>123</v>
      </c>
      <c r="B136" s="10" t="s">
        <v>36</v>
      </c>
      <c r="C136" s="10" t="s">
        <v>65</v>
      </c>
      <c r="D136" s="2">
        <v>30693.82</v>
      </c>
      <c r="E136" s="2">
        <v>-15</v>
      </c>
      <c r="F136" s="2">
        <f t="shared" si="2"/>
        <v>30678.82</v>
      </c>
    </row>
    <row r="137" spans="1:6" ht="20.399999999999999" customHeight="1" x14ac:dyDescent="0.4">
      <c r="A137" s="9">
        <f t="shared" si="4"/>
        <v>124</v>
      </c>
      <c r="B137" s="10" t="s">
        <v>28</v>
      </c>
      <c r="C137" s="10" t="s">
        <v>66</v>
      </c>
      <c r="D137" s="2">
        <v>1050</v>
      </c>
      <c r="E137" s="2"/>
      <c r="F137" s="2">
        <f t="shared" si="2"/>
        <v>1050</v>
      </c>
    </row>
    <row r="138" spans="1:6" ht="32.4" customHeight="1" x14ac:dyDescent="0.4">
      <c r="A138" s="9">
        <f t="shared" si="4"/>
        <v>125</v>
      </c>
      <c r="B138" s="12" t="s">
        <v>119</v>
      </c>
      <c r="C138" s="13" t="s">
        <v>81</v>
      </c>
      <c r="D138" s="2">
        <v>204</v>
      </c>
      <c r="E138" s="2">
        <v>15</v>
      </c>
      <c r="F138" s="2">
        <f t="shared" si="2"/>
        <v>219</v>
      </c>
    </row>
    <row r="139" spans="1:6" ht="21.6" customHeight="1" x14ac:dyDescent="0.4">
      <c r="A139" s="9">
        <f t="shared" si="4"/>
        <v>126</v>
      </c>
      <c r="B139" s="15" t="s">
        <v>67</v>
      </c>
      <c r="C139" s="15" t="s">
        <v>61</v>
      </c>
      <c r="D139" s="1">
        <v>7490.1100000000006</v>
      </c>
      <c r="E139" s="2"/>
      <c r="F139" s="1">
        <f t="shared" si="2"/>
        <v>7490.1100000000006</v>
      </c>
    </row>
    <row r="140" spans="1:6" ht="36.6" customHeight="1" x14ac:dyDescent="0.4">
      <c r="A140" s="9">
        <f t="shared" si="4"/>
        <v>127</v>
      </c>
      <c r="B140" s="12" t="s">
        <v>71</v>
      </c>
      <c r="C140" s="10" t="s">
        <v>64</v>
      </c>
      <c r="D140" s="2">
        <v>7490.1100000000006</v>
      </c>
      <c r="E140" s="2"/>
      <c r="F140" s="2">
        <f t="shared" si="2"/>
        <v>7490.1100000000006</v>
      </c>
    </row>
    <row r="141" spans="1:6" x14ac:dyDescent="0.4">
      <c r="A141" s="9">
        <f t="shared" si="4"/>
        <v>128</v>
      </c>
      <c r="B141" s="10" t="s">
        <v>36</v>
      </c>
      <c r="C141" s="10" t="s">
        <v>68</v>
      </c>
      <c r="D141" s="2">
        <v>6667.1100000000006</v>
      </c>
      <c r="E141" s="2"/>
      <c r="F141" s="2">
        <f t="shared" si="2"/>
        <v>6667.1100000000006</v>
      </c>
    </row>
    <row r="142" spans="1:6" ht="20.399999999999999" customHeight="1" x14ac:dyDescent="0.4">
      <c r="A142" s="9">
        <f t="shared" si="4"/>
        <v>129</v>
      </c>
      <c r="B142" s="10" t="s">
        <v>28</v>
      </c>
      <c r="C142" s="10" t="s">
        <v>66</v>
      </c>
      <c r="D142" s="2">
        <v>740</v>
      </c>
      <c r="E142" s="2"/>
      <c r="F142" s="2">
        <f t="shared" si="2"/>
        <v>740</v>
      </c>
    </row>
    <row r="143" spans="1:6" ht="34.200000000000003" customHeight="1" x14ac:dyDescent="0.4">
      <c r="A143" s="9">
        <f t="shared" si="4"/>
        <v>130</v>
      </c>
      <c r="B143" s="12" t="s">
        <v>119</v>
      </c>
      <c r="C143" s="13" t="s">
        <v>81</v>
      </c>
      <c r="D143" s="2">
        <v>83</v>
      </c>
      <c r="E143" s="2"/>
      <c r="F143" s="2">
        <f t="shared" si="2"/>
        <v>83</v>
      </c>
    </row>
    <row r="144" spans="1:6" x14ac:dyDescent="0.4">
      <c r="A144" s="9">
        <f t="shared" si="4"/>
        <v>131</v>
      </c>
      <c r="B144" s="15" t="s">
        <v>69</v>
      </c>
      <c r="C144" s="15" t="s">
        <v>61</v>
      </c>
      <c r="D144" s="1">
        <v>2932.19</v>
      </c>
      <c r="E144" s="2"/>
      <c r="F144" s="1">
        <f t="shared" si="2"/>
        <v>2932.19</v>
      </c>
    </row>
    <row r="145" spans="1:6" ht="35.4" customHeight="1" x14ac:dyDescent="0.4">
      <c r="A145" s="9">
        <f t="shared" si="4"/>
        <v>132</v>
      </c>
      <c r="B145" s="12" t="s">
        <v>71</v>
      </c>
      <c r="C145" s="10" t="s">
        <v>64</v>
      </c>
      <c r="D145" s="2">
        <v>2932.19</v>
      </c>
      <c r="E145" s="2"/>
      <c r="F145" s="2">
        <f t="shared" si="2"/>
        <v>2932.19</v>
      </c>
    </row>
    <row r="146" spans="1:6" x14ac:dyDescent="0.4">
      <c r="A146" s="9">
        <f t="shared" si="4"/>
        <v>133</v>
      </c>
      <c r="B146" s="10" t="s">
        <v>36</v>
      </c>
      <c r="C146" s="10" t="s">
        <v>65</v>
      </c>
      <c r="D146" s="2">
        <v>2457.19</v>
      </c>
      <c r="E146" s="2"/>
      <c r="F146" s="2">
        <f t="shared" si="2"/>
        <v>2457.19</v>
      </c>
    </row>
    <row r="147" spans="1:6" ht="21.6" customHeight="1" x14ac:dyDescent="0.4">
      <c r="A147" s="9">
        <f t="shared" si="4"/>
        <v>134</v>
      </c>
      <c r="B147" s="10" t="s">
        <v>28</v>
      </c>
      <c r="C147" s="10" t="s">
        <v>66</v>
      </c>
      <c r="D147" s="2">
        <v>475</v>
      </c>
      <c r="E147" s="2"/>
      <c r="F147" s="2">
        <f t="shared" si="2"/>
        <v>475</v>
      </c>
    </row>
    <row r="148" spans="1:6" x14ac:dyDescent="0.4">
      <c r="A148" s="9">
        <f t="shared" si="4"/>
        <v>135</v>
      </c>
      <c r="B148" s="15" t="s">
        <v>70</v>
      </c>
      <c r="C148" s="15" t="s">
        <v>61</v>
      </c>
      <c r="D148" s="1">
        <v>4931.6399999999994</v>
      </c>
      <c r="E148" s="2"/>
      <c r="F148" s="1">
        <f t="shared" si="2"/>
        <v>4931.6399999999994</v>
      </c>
    </row>
    <row r="149" spans="1:6" ht="36.75" customHeight="1" x14ac:dyDescent="0.4">
      <c r="A149" s="9">
        <f t="shared" si="4"/>
        <v>136</v>
      </c>
      <c r="B149" s="12" t="s">
        <v>71</v>
      </c>
      <c r="C149" s="10" t="s">
        <v>64</v>
      </c>
      <c r="D149" s="2">
        <v>4931.6399999999994</v>
      </c>
      <c r="E149" s="2"/>
      <c r="F149" s="2">
        <f t="shared" si="2"/>
        <v>4931.6399999999994</v>
      </c>
    </row>
    <row r="150" spans="1:6" x14ac:dyDescent="0.4">
      <c r="A150" s="9">
        <f t="shared" si="4"/>
        <v>137</v>
      </c>
      <c r="B150" s="10" t="s">
        <v>36</v>
      </c>
      <c r="C150" s="10" t="s">
        <v>65</v>
      </c>
      <c r="D150" s="2">
        <v>3862.64</v>
      </c>
      <c r="E150" s="2"/>
      <c r="F150" s="2">
        <f t="shared" si="2"/>
        <v>3862.64</v>
      </c>
    </row>
    <row r="151" spans="1:6" ht="21" customHeight="1" x14ac:dyDescent="0.4">
      <c r="A151" s="9">
        <f t="shared" si="4"/>
        <v>138</v>
      </c>
      <c r="B151" s="10" t="s">
        <v>28</v>
      </c>
      <c r="C151" s="10" t="s">
        <v>66</v>
      </c>
      <c r="D151" s="2">
        <v>1000</v>
      </c>
      <c r="E151" s="2"/>
      <c r="F151" s="2">
        <f t="shared" si="2"/>
        <v>1000</v>
      </c>
    </row>
    <row r="152" spans="1:6" ht="33.6" x14ac:dyDescent="0.4">
      <c r="A152" s="9">
        <f t="shared" si="4"/>
        <v>139</v>
      </c>
      <c r="B152" s="12" t="s">
        <v>119</v>
      </c>
      <c r="C152" s="13" t="s">
        <v>81</v>
      </c>
      <c r="D152" s="2">
        <v>69</v>
      </c>
      <c r="E152" s="2"/>
      <c r="F152" s="2">
        <f t="shared" ref="F152:F206" si="5">D152+E152</f>
        <v>69</v>
      </c>
    </row>
    <row r="153" spans="1:6" ht="35.25" customHeight="1" x14ac:dyDescent="0.4">
      <c r="A153" s="9">
        <f t="shared" si="4"/>
        <v>140</v>
      </c>
      <c r="B153" s="17" t="s">
        <v>72</v>
      </c>
      <c r="C153" s="15" t="s">
        <v>61</v>
      </c>
      <c r="D153" s="1">
        <v>1169.05</v>
      </c>
      <c r="E153" s="2"/>
      <c r="F153" s="1">
        <f t="shared" si="5"/>
        <v>1169.05</v>
      </c>
    </row>
    <row r="154" spans="1:6" ht="37.5" customHeight="1" x14ac:dyDescent="0.4">
      <c r="A154" s="9">
        <f t="shared" si="4"/>
        <v>141</v>
      </c>
      <c r="B154" s="12" t="s">
        <v>71</v>
      </c>
      <c r="C154" s="10" t="s">
        <v>64</v>
      </c>
      <c r="D154" s="2">
        <v>1169.05</v>
      </c>
      <c r="E154" s="2"/>
      <c r="F154" s="2">
        <f t="shared" si="5"/>
        <v>1169.05</v>
      </c>
    </row>
    <row r="155" spans="1:6" x14ac:dyDescent="0.4">
      <c r="A155" s="9">
        <f t="shared" si="4"/>
        <v>142</v>
      </c>
      <c r="B155" s="10" t="s">
        <v>36</v>
      </c>
      <c r="C155" s="10" t="s">
        <v>65</v>
      </c>
      <c r="D155" s="2">
        <v>824.05</v>
      </c>
      <c r="E155" s="2"/>
      <c r="F155" s="2">
        <f t="shared" si="5"/>
        <v>824.05</v>
      </c>
    </row>
    <row r="156" spans="1:6" ht="21" customHeight="1" x14ac:dyDescent="0.4">
      <c r="A156" s="9">
        <f t="shared" si="4"/>
        <v>143</v>
      </c>
      <c r="B156" s="10" t="s">
        <v>28</v>
      </c>
      <c r="C156" s="10" t="s">
        <v>66</v>
      </c>
      <c r="D156" s="2">
        <v>345</v>
      </c>
      <c r="E156" s="2"/>
      <c r="F156" s="2">
        <f t="shared" si="5"/>
        <v>345</v>
      </c>
    </row>
    <row r="157" spans="1:6" ht="19.95" customHeight="1" x14ac:dyDescent="0.4">
      <c r="A157" s="9">
        <f t="shared" si="4"/>
        <v>144</v>
      </c>
      <c r="B157" s="15" t="s">
        <v>73</v>
      </c>
      <c r="C157" s="15" t="s">
        <v>61</v>
      </c>
      <c r="D157" s="1">
        <v>2928.56</v>
      </c>
      <c r="E157" s="2"/>
      <c r="F157" s="1">
        <f t="shared" si="5"/>
        <v>2928.56</v>
      </c>
    </row>
    <row r="158" spans="1:6" ht="35.4" customHeight="1" x14ac:dyDescent="0.4">
      <c r="A158" s="9">
        <f t="shared" si="4"/>
        <v>145</v>
      </c>
      <c r="B158" s="12" t="s">
        <v>71</v>
      </c>
      <c r="C158" s="10" t="s">
        <v>64</v>
      </c>
      <c r="D158" s="2">
        <v>2928.56</v>
      </c>
      <c r="E158" s="2"/>
      <c r="F158" s="2">
        <f t="shared" si="5"/>
        <v>2928.56</v>
      </c>
    </row>
    <row r="159" spans="1:6" x14ac:dyDescent="0.4">
      <c r="A159" s="9">
        <f t="shared" si="4"/>
        <v>146</v>
      </c>
      <c r="B159" s="10" t="s">
        <v>36</v>
      </c>
      <c r="C159" s="10" t="s">
        <v>65</v>
      </c>
      <c r="D159" s="2">
        <v>1928.56</v>
      </c>
      <c r="E159" s="2"/>
      <c r="F159" s="2">
        <f t="shared" si="5"/>
        <v>1928.56</v>
      </c>
    </row>
    <row r="160" spans="1:6" ht="24.6" customHeight="1" x14ac:dyDescent="0.4">
      <c r="A160" s="9">
        <f t="shared" ref="A160:A206" si="6">A159+1</f>
        <v>147</v>
      </c>
      <c r="B160" s="10" t="s">
        <v>28</v>
      </c>
      <c r="C160" s="10" t="s">
        <v>66</v>
      </c>
      <c r="D160" s="2">
        <v>1000</v>
      </c>
      <c r="E160" s="2"/>
      <c r="F160" s="2">
        <f t="shared" si="5"/>
        <v>1000</v>
      </c>
    </row>
    <row r="161" spans="1:6" ht="19.95" customHeight="1" x14ac:dyDescent="0.4">
      <c r="A161" s="9">
        <f t="shared" si="6"/>
        <v>148</v>
      </c>
      <c r="B161" s="15" t="s">
        <v>74</v>
      </c>
      <c r="C161" s="15" t="s">
        <v>61</v>
      </c>
      <c r="D161" s="1">
        <v>7966.89</v>
      </c>
      <c r="E161" s="2"/>
      <c r="F161" s="1">
        <f t="shared" si="5"/>
        <v>7966.89</v>
      </c>
    </row>
    <row r="162" spans="1:6" ht="34.200000000000003" customHeight="1" x14ac:dyDescent="0.4">
      <c r="A162" s="9">
        <f t="shared" si="6"/>
        <v>149</v>
      </c>
      <c r="B162" s="12" t="s">
        <v>71</v>
      </c>
      <c r="C162" s="10" t="s">
        <v>64</v>
      </c>
      <c r="D162" s="2">
        <v>7966.89</v>
      </c>
      <c r="E162" s="2"/>
      <c r="F162" s="2">
        <f t="shared" si="5"/>
        <v>7966.89</v>
      </c>
    </row>
    <row r="163" spans="1:6" x14ac:dyDescent="0.4">
      <c r="A163" s="9">
        <f t="shared" si="6"/>
        <v>150</v>
      </c>
      <c r="B163" s="10" t="s">
        <v>36</v>
      </c>
      <c r="C163" s="10" t="s">
        <v>65</v>
      </c>
      <c r="D163" s="2">
        <v>5895.89</v>
      </c>
      <c r="E163" s="2"/>
      <c r="F163" s="2">
        <f t="shared" si="5"/>
        <v>5895.89</v>
      </c>
    </row>
    <row r="164" spans="1:6" ht="21" customHeight="1" x14ac:dyDescent="0.4">
      <c r="A164" s="9">
        <f t="shared" si="6"/>
        <v>151</v>
      </c>
      <c r="B164" s="10" t="s">
        <v>28</v>
      </c>
      <c r="C164" s="10" t="s">
        <v>66</v>
      </c>
      <c r="D164" s="2">
        <v>1961</v>
      </c>
      <c r="E164" s="2"/>
      <c r="F164" s="2">
        <f t="shared" si="5"/>
        <v>1961</v>
      </c>
    </row>
    <row r="165" spans="1:6" ht="31.8" customHeight="1" x14ac:dyDescent="0.4">
      <c r="A165" s="9">
        <f t="shared" si="6"/>
        <v>152</v>
      </c>
      <c r="B165" s="12" t="s">
        <v>119</v>
      </c>
      <c r="C165" s="13" t="s">
        <v>81</v>
      </c>
      <c r="D165" s="2">
        <v>110</v>
      </c>
      <c r="E165" s="2"/>
      <c r="F165" s="2">
        <f t="shared" si="5"/>
        <v>110</v>
      </c>
    </row>
    <row r="166" spans="1:6" ht="33.6" customHeight="1" x14ac:dyDescent="0.4">
      <c r="A166" s="9">
        <f t="shared" si="6"/>
        <v>153</v>
      </c>
      <c r="B166" s="17" t="s">
        <v>75</v>
      </c>
      <c r="C166" s="15" t="s">
        <v>61</v>
      </c>
      <c r="D166" s="1">
        <v>2442.5700000000002</v>
      </c>
      <c r="E166" s="1">
        <f>E167</f>
        <v>0</v>
      </c>
      <c r="F166" s="1">
        <f t="shared" si="5"/>
        <v>2442.5700000000002</v>
      </c>
    </row>
    <row r="167" spans="1:6" ht="34.799999999999997" customHeight="1" x14ac:dyDescent="0.4">
      <c r="A167" s="9">
        <f t="shared" si="6"/>
        <v>154</v>
      </c>
      <c r="B167" s="12" t="s">
        <v>71</v>
      </c>
      <c r="C167" s="10" t="s">
        <v>64</v>
      </c>
      <c r="D167" s="2">
        <v>2442.5700000000002</v>
      </c>
      <c r="E167" s="2">
        <f>E168+E169</f>
        <v>0</v>
      </c>
      <c r="F167" s="2">
        <f t="shared" si="5"/>
        <v>2442.5700000000002</v>
      </c>
    </row>
    <row r="168" spans="1:6" x14ac:dyDescent="0.4">
      <c r="A168" s="9">
        <f t="shared" si="6"/>
        <v>155</v>
      </c>
      <c r="B168" s="10" t="s">
        <v>36</v>
      </c>
      <c r="C168" s="10" t="s">
        <v>65</v>
      </c>
      <c r="D168" s="2">
        <v>1954.17</v>
      </c>
      <c r="E168" s="2">
        <v>-40</v>
      </c>
      <c r="F168" s="2">
        <f t="shared" si="5"/>
        <v>1914.17</v>
      </c>
    </row>
    <row r="169" spans="1:6" ht="20.399999999999999" customHeight="1" x14ac:dyDescent="0.4">
      <c r="A169" s="9">
        <f t="shared" si="6"/>
        <v>156</v>
      </c>
      <c r="B169" s="10" t="s">
        <v>28</v>
      </c>
      <c r="C169" s="10" t="s">
        <v>66</v>
      </c>
      <c r="D169" s="2">
        <v>488.4</v>
      </c>
      <c r="E169" s="2">
        <v>40</v>
      </c>
      <c r="F169" s="2">
        <f t="shared" si="5"/>
        <v>528.4</v>
      </c>
    </row>
    <row r="170" spans="1:6" ht="21" customHeight="1" x14ac:dyDescent="0.4">
      <c r="A170" s="9">
        <f t="shared" si="6"/>
        <v>157</v>
      </c>
      <c r="B170" s="15" t="s">
        <v>76</v>
      </c>
      <c r="C170" s="15" t="s">
        <v>61</v>
      </c>
      <c r="D170" s="1">
        <v>1361.1</v>
      </c>
      <c r="E170" s="2"/>
      <c r="F170" s="1">
        <f t="shared" si="5"/>
        <v>1361.1</v>
      </c>
    </row>
    <row r="171" spans="1:6" ht="35.4" customHeight="1" x14ac:dyDescent="0.4">
      <c r="A171" s="9">
        <f t="shared" si="6"/>
        <v>158</v>
      </c>
      <c r="B171" s="12" t="s">
        <v>71</v>
      </c>
      <c r="C171" s="10" t="s">
        <v>64</v>
      </c>
      <c r="D171" s="2">
        <v>1361.1</v>
      </c>
      <c r="E171" s="2"/>
      <c r="F171" s="2">
        <f t="shared" si="5"/>
        <v>1361.1</v>
      </c>
    </row>
    <row r="172" spans="1:6" ht="20.399999999999999" customHeight="1" x14ac:dyDescent="0.4">
      <c r="A172" s="9">
        <f t="shared" si="6"/>
        <v>159</v>
      </c>
      <c r="B172" s="10" t="s">
        <v>36</v>
      </c>
      <c r="C172" s="10" t="s">
        <v>65</v>
      </c>
      <c r="D172" s="2">
        <v>641.1</v>
      </c>
      <c r="E172" s="2"/>
      <c r="F172" s="2">
        <f t="shared" si="5"/>
        <v>641.1</v>
      </c>
    </row>
    <row r="173" spans="1:6" ht="20.399999999999999" customHeight="1" x14ac:dyDescent="0.4">
      <c r="A173" s="9">
        <f t="shared" si="6"/>
        <v>160</v>
      </c>
      <c r="B173" s="10" t="s">
        <v>28</v>
      </c>
      <c r="C173" s="10" t="s">
        <v>66</v>
      </c>
      <c r="D173" s="2">
        <v>720</v>
      </c>
      <c r="E173" s="2"/>
      <c r="F173" s="2">
        <f t="shared" si="5"/>
        <v>720</v>
      </c>
    </row>
    <row r="174" spans="1:6" ht="22.2" customHeight="1" x14ac:dyDescent="0.4">
      <c r="A174" s="9">
        <f t="shared" si="6"/>
        <v>161</v>
      </c>
      <c r="B174" s="15" t="s">
        <v>77</v>
      </c>
      <c r="C174" s="15" t="s">
        <v>61</v>
      </c>
      <c r="D174" s="1">
        <v>508.53</v>
      </c>
      <c r="E174" s="2"/>
      <c r="F174" s="1">
        <f t="shared" si="5"/>
        <v>508.53</v>
      </c>
    </row>
    <row r="175" spans="1:6" ht="34.799999999999997" customHeight="1" x14ac:dyDescent="0.4">
      <c r="A175" s="9">
        <f t="shared" si="6"/>
        <v>162</v>
      </c>
      <c r="B175" s="12" t="s">
        <v>71</v>
      </c>
      <c r="C175" s="10" t="s">
        <v>64</v>
      </c>
      <c r="D175" s="2">
        <v>508.53</v>
      </c>
      <c r="E175" s="2"/>
      <c r="F175" s="2">
        <f t="shared" si="5"/>
        <v>508.53</v>
      </c>
    </row>
    <row r="176" spans="1:6" x14ac:dyDescent="0.4">
      <c r="A176" s="9">
        <f t="shared" si="6"/>
        <v>163</v>
      </c>
      <c r="B176" s="10" t="s">
        <v>36</v>
      </c>
      <c r="C176" s="10" t="s">
        <v>65</v>
      </c>
      <c r="D176" s="2">
        <v>373.53</v>
      </c>
      <c r="E176" s="2"/>
      <c r="F176" s="2">
        <f t="shared" si="5"/>
        <v>373.53</v>
      </c>
    </row>
    <row r="177" spans="1:6" ht="21" customHeight="1" x14ac:dyDescent="0.4">
      <c r="A177" s="9">
        <f t="shared" si="6"/>
        <v>164</v>
      </c>
      <c r="B177" s="10" t="s">
        <v>28</v>
      </c>
      <c r="C177" s="10" t="s">
        <v>66</v>
      </c>
      <c r="D177" s="2">
        <v>135</v>
      </c>
      <c r="E177" s="2"/>
      <c r="F177" s="2">
        <f t="shared" si="5"/>
        <v>135</v>
      </c>
    </row>
    <row r="178" spans="1:6" x14ac:dyDescent="0.4">
      <c r="A178" s="9">
        <f t="shared" si="6"/>
        <v>165</v>
      </c>
      <c r="B178" s="19" t="s">
        <v>78</v>
      </c>
      <c r="C178" s="18" t="s">
        <v>61</v>
      </c>
      <c r="D178" s="1">
        <v>22979</v>
      </c>
      <c r="E178" s="2"/>
      <c r="F178" s="1">
        <f t="shared" si="5"/>
        <v>22979</v>
      </c>
    </row>
    <row r="179" spans="1:6" ht="36" customHeight="1" x14ac:dyDescent="0.4">
      <c r="A179" s="9">
        <f t="shared" si="6"/>
        <v>166</v>
      </c>
      <c r="B179" s="17" t="s">
        <v>79</v>
      </c>
      <c r="C179" s="15" t="s">
        <v>61</v>
      </c>
      <c r="D179" s="1">
        <v>19979</v>
      </c>
      <c r="E179" s="2"/>
      <c r="F179" s="1">
        <f t="shared" si="5"/>
        <v>19979</v>
      </c>
    </row>
    <row r="180" spans="1:6" x14ac:dyDescent="0.4">
      <c r="A180" s="9">
        <f t="shared" si="6"/>
        <v>167</v>
      </c>
      <c r="B180" s="10" t="s">
        <v>80</v>
      </c>
      <c r="C180" s="10" t="s">
        <v>81</v>
      </c>
      <c r="D180" s="2">
        <v>19979</v>
      </c>
      <c r="E180" s="2"/>
      <c r="F180" s="2">
        <f>D180+E180</f>
        <v>19979</v>
      </c>
    </row>
    <row r="181" spans="1:6" x14ac:dyDescent="0.4">
      <c r="A181" s="9">
        <f t="shared" si="6"/>
        <v>168</v>
      </c>
      <c r="B181" s="15" t="s">
        <v>183</v>
      </c>
      <c r="C181" s="15" t="s">
        <v>61</v>
      </c>
      <c r="D181" s="1">
        <v>3000</v>
      </c>
      <c r="E181" s="2"/>
      <c r="F181" s="1">
        <f t="shared" ref="F181:F189" si="7">D181+E181</f>
        <v>3000</v>
      </c>
    </row>
    <row r="182" spans="1:6" x14ac:dyDescent="0.4">
      <c r="A182" s="9">
        <f t="shared" si="6"/>
        <v>169</v>
      </c>
      <c r="B182" s="10" t="s">
        <v>80</v>
      </c>
      <c r="C182" s="10" t="s">
        <v>81</v>
      </c>
      <c r="D182" s="2">
        <v>3000</v>
      </c>
      <c r="E182" s="2"/>
      <c r="F182" s="2">
        <f t="shared" si="7"/>
        <v>3000</v>
      </c>
    </row>
    <row r="183" spans="1:6" x14ac:dyDescent="0.4">
      <c r="A183" s="9">
        <f t="shared" si="6"/>
        <v>170</v>
      </c>
      <c r="B183" s="15" t="s">
        <v>184</v>
      </c>
      <c r="C183" s="15" t="s">
        <v>61</v>
      </c>
      <c r="D183" s="1">
        <v>3800</v>
      </c>
      <c r="E183" s="2"/>
      <c r="F183" s="1">
        <f t="shared" si="7"/>
        <v>3800</v>
      </c>
    </row>
    <row r="184" spans="1:6" ht="19.2" customHeight="1" x14ac:dyDescent="0.4">
      <c r="A184" s="9">
        <f t="shared" si="6"/>
        <v>171</v>
      </c>
      <c r="B184" s="15" t="s">
        <v>185</v>
      </c>
      <c r="C184" s="15" t="s">
        <v>61</v>
      </c>
      <c r="D184" s="1">
        <v>2000</v>
      </c>
      <c r="E184" s="2"/>
      <c r="F184" s="1">
        <f t="shared" si="7"/>
        <v>2000</v>
      </c>
    </row>
    <row r="185" spans="1:6" x14ac:dyDescent="0.4">
      <c r="A185" s="9">
        <f t="shared" si="6"/>
        <v>172</v>
      </c>
      <c r="B185" s="10" t="s">
        <v>80</v>
      </c>
      <c r="C185" s="10" t="s">
        <v>81</v>
      </c>
      <c r="D185" s="2">
        <v>2000</v>
      </c>
      <c r="E185" s="2"/>
      <c r="F185" s="2">
        <f t="shared" si="7"/>
        <v>2000</v>
      </c>
    </row>
    <row r="186" spans="1:6" x14ac:dyDescent="0.4">
      <c r="A186" s="9">
        <f t="shared" si="6"/>
        <v>173</v>
      </c>
      <c r="B186" s="15" t="s">
        <v>186</v>
      </c>
      <c r="C186" s="15" t="s">
        <v>61</v>
      </c>
      <c r="D186" s="1">
        <v>900</v>
      </c>
      <c r="E186" s="2"/>
      <c r="F186" s="1">
        <f t="shared" si="7"/>
        <v>900</v>
      </c>
    </row>
    <row r="187" spans="1:6" x14ac:dyDescent="0.4">
      <c r="A187" s="9">
        <f t="shared" si="6"/>
        <v>174</v>
      </c>
      <c r="B187" s="10" t="s">
        <v>80</v>
      </c>
      <c r="C187" s="10" t="s">
        <v>81</v>
      </c>
      <c r="D187" s="2">
        <v>900</v>
      </c>
      <c r="E187" s="2"/>
      <c r="F187" s="2">
        <f t="shared" si="7"/>
        <v>900</v>
      </c>
    </row>
    <row r="188" spans="1:6" ht="18.600000000000001" customHeight="1" x14ac:dyDescent="0.4">
      <c r="A188" s="9">
        <f t="shared" si="6"/>
        <v>175</v>
      </c>
      <c r="B188" s="15" t="s">
        <v>187</v>
      </c>
      <c r="C188" s="15" t="s">
        <v>61</v>
      </c>
      <c r="D188" s="1">
        <v>900</v>
      </c>
      <c r="E188" s="2"/>
      <c r="F188" s="1">
        <f t="shared" si="7"/>
        <v>900</v>
      </c>
    </row>
    <row r="189" spans="1:6" x14ac:dyDescent="0.4">
      <c r="A189" s="9">
        <f t="shared" si="6"/>
        <v>176</v>
      </c>
      <c r="B189" s="10" t="s">
        <v>80</v>
      </c>
      <c r="C189" s="10" t="s">
        <v>81</v>
      </c>
      <c r="D189" s="2">
        <v>900</v>
      </c>
      <c r="E189" s="2"/>
      <c r="F189" s="2">
        <f t="shared" si="7"/>
        <v>900</v>
      </c>
    </row>
    <row r="190" spans="1:6" ht="36.75" customHeight="1" x14ac:dyDescent="0.4">
      <c r="A190" s="9">
        <f t="shared" si="6"/>
        <v>177</v>
      </c>
      <c r="B190" s="17" t="s">
        <v>82</v>
      </c>
      <c r="C190" s="15" t="s">
        <v>83</v>
      </c>
      <c r="D190" s="1">
        <v>138794.14000000001</v>
      </c>
      <c r="E190" s="1">
        <f>E191</f>
        <v>2888</v>
      </c>
      <c r="F190" s="1">
        <f t="shared" si="5"/>
        <v>141682.14000000001</v>
      </c>
    </row>
    <row r="191" spans="1:6" ht="33.6" customHeight="1" x14ac:dyDescent="0.4">
      <c r="A191" s="9">
        <f t="shared" si="6"/>
        <v>178</v>
      </c>
      <c r="B191" s="17" t="s">
        <v>84</v>
      </c>
      <c r="C191" s="15" t="s">
        <v>85</v>
      </c>
      <c r="D191" s="1">
        <v>138944.14000000001</v>
      </c>
      <c r="E191" s="1">
        <f>E192+E193+E194+E195+E196</f>
        <v>2888</v>
      </c>
      <c r="F191" s="1">
        <f t="shared" si="5"/>
        <v>141832.14000000001</v>
      </c>
    </row>
    <row r="192" spans="1:6" ht="20.399999999999999" customHeight="1" x14ac:dyDescent="0.4">
      <c r="A192" s="9">
        <f t="shared" si="6"/>
        <v>179</v>
      </c>
      <c r="B192" s="10" t="s">
        <v>36</v>
      </c>
      <c r="C192" s="10" t="s">
        <v>86</v>
      </c>
      <c r="D192" s="2">
        <v>114749.25</v>
      </c>
      <c r="E192" s="2"/>
      <c r="F192" s="2">
        <f t="shared" si="5"/>
        <v>114749.25</v>
      </c>
    </row>
    <row r="193" spans="1:6" ht="22.95" customHeight="1" x14ac:dyDescent="0.4">
      <c r="A193" s="9">
        <f t="shared" si="6"/>
        <v>180</v>
      </c>
      <c r="B193" s="10" t="s">
        <v>28</v>
      </c>
      <c r="C193" s="10" t="s">
        <v>87</v>
      </c>
      <c r="D193" s="2">
        <v>21034.89</v>
      </c>
      <c r="E193" s="2">
        <v>2888</v>
      </c>
      <c r="F193" s="2">
        <f t="shared" si="5"/>
        <v>23922.89</v>
      </c>
    </row>
    <row r="194" spans="1:6" ht="36.6" customHeight="1" x14ac:dyDescent="0.4">
      <c r="A194" s="9">
        <f t="shared" si="6"/>
        <v>181</v>
      </c>
      <c r="B194" s="12" t="s">
        <v>88</v>
      </c>
      <c r="C194" s="10" t="s">
        <v>107</v>
      </c>
      <c r="D194" s="2">
        <v>2200</v>
      </c>
      <c r="E194" s="2"/>
      <c r="F194" s="2">
        <f t="shared" si="5"/>
        <v>2200</v>
      </c>
    </row>
    <row r="195" spans="1:6" ht="34.799999999999997" customHeight="1" x14ac:dyDescent="0.4">
      <c r="A195" s="9">
        <f t="shared" si="6"/>
        <v>182</v>
      </c>
      <c r="B195" s="12" t="s">
        <v>119</v>
      </c>
      <c r="C195" s="13" t="s">
        <v>123</v>
      </c>
      <c r="D195" s="2">
        <v>960</v>
      </c>
      <c r="E195" s="2"/>
      <c r="F195" s="2">
        <f t="shared" si="5"/>
        <v>960</v>
      </c>
    </row>
    <row r="196" spans="1:6" ht="21.6" customHeight="1" x14ac:dyDescent="0.4">
      <c r="A196" s="9">
        <f t="shared" si="6"/>
        <v>183</v>
      </c>
      <c r="B196" s="12" t="s">
        <v>191</v>
      </c>
      <c r="C196" s="10" t="s">
        <v>194</v>
      </c>
      <c r="D196" s="2">
        <v>-150</v>
      </c>
      <c r="E196" s="2"/>
      <c r="F196" s="2">
        <f t="shared" si="5"/>
        <v>-150</v>
      </c>
    </row>
    <row r="197" spans="1:6" ht="37.200000000000003" customHeight="1" x14ac:dyDescent="0.4">
      <c r="A197" s="9">
        <f t="shared" si="6"/>
        <v>184</v>
      </c>
      <c r="B197" s="17" t="s">
        <v>124</v>
      </c>
      <c r="C197" s="15" t="s">
        <v>120</v>
      </c>
      <c r="D197" s="1">
        <v>13712.42</v>
      </c>
      <c r="E197" s="1">
        <f>E198</f>
        <v>502.68</v>
      </c>
      <c r="F197" s="1">
        <f t="shared" si="5"/>
        <v>14215.1</v>
      </c>
    </row>
    <row r="198" spans="1:6" ht="21" customHeight="1" x14ac:dyDescent="0.4">
      <c r="A198" s="9">
        <f t="shared" si="6"/>
        <v>185</v>
      </c>
      <c r="B198" s="10" t="s">
        <v>199</v>
      </c>
      <c r="C198" s="10" t="s">
        <v>121</v>
      </c>
      <c r="D198" s="2">
        <v>13712.42</v>
      </c>
      <c r="E198" s="2">
        <v>502.68</v>
      </c>
      <c r="F198" s="2">
        <f t="shared" si="5"/>
        <v>14215.1</v>
      </c>
    </row>
    <row r="199" spans="1:6" ht="36.6" customHeight="1" x14ac:dyDescent="0.4">
      <c r="A199" s="9">
        <f t="shared" si="6"/>
        <v>186</v>
      </c>
      <c r="B199" s="17" t="s">
        <v>198</v>
      </c>
      <c r="C199" s="15" t="s">
        <v>188</v>
      </c>
      <c r="D199" s="2">
        <v>5000</v>
      </c>
      <c r="E199" s="2"/>
      <c r="F199" s="2">
        <f t="shared" si="5"/>
        <v>5000</v>
      </c>
    </row>
    <row r="200" spans="1:6" ht="19.2" customHeight="1" x14ac:dyDescent="0.4">
      <c r="A200" s="9">
        <f t="shared" si="6"/>
        <v>187</v>
      </c>
      <c r="B200" s="15" t="s">
        <v>189</v>
      </c>
      <c r="C200" s="15" t="s">
        <v>190</v>
      </c>
      <c r="D200" s="2">
        <v>5000</v>
      </c>
      <c r="E200" s="2"/>
      <c r="F200" s="2">
        <f t="shared" si="5"/>
        <v>5000</v>
      </c>
    </row>
    <row r="201" spans="1:6" ht="22.2" customHeight="1" x14ac:dyDescent="0.4">
      <c r="A201" s="9">
        <f t="shared" si="6"/>
        <v>188</v>
      </c>
      <c r="B201" s="17" t="s">
        <v>153</v>
      </c>
      <c r="C201" s="17" t="s">
        <v>154</v>
      </c>
      <c r="D201" s="1">
        <v>26.64</v>
      </c>
      <c r="E201" s="2"/>
      <c r="F201" s="1">
        <f t="shared" si="5"/>
        <v>26.64</v>
      </c>
    </row>
    <row r="202" spans="1:6" ht="22.95" customHeight="1" x14ac:dyDescent="0.4">
      <c r="A202" s="9">
        <f t="shared" si="6"/>
        <v>189</v>
      </c>
      <c r="B202" s="12" t="s">
        <v>28</v>
      </c>
      <c r="C202" s="12" t="s">
        <v>155</v>
      </c>
      <c r="D202" s="2">
        <v>26.64</v>
      </c>
      <c r="E202" s="2"/>
      <c r="F202" s="2">
        <f t="shared" si="5"/>
        <v>26.64</v>
      </c>
    </row>
    <row r="203" spans="1:6" ht="21.6" customHeight="1" x14ac:dyDescent="0.4">
      <c r="A203" s="9">
        <f t="shared" si="6"/>
        <v>190</v>
      </c>
      <c r="B203" s="15" t="s">
        <v>89</v>
      </c>
      <c r="C203" s="15" t="s">
        <v>90</v>
      </c>
      <c r="D203" s="1">
        <v>79401.899999999994</v>
      </c>
      <c r="E203" s="2"/>
      <c r="F203" s="1">
        <f t="shared" si="5"/>
        <v>79401.899999999994</v>
      </c>
    </row>
    <row r="204" spans="1:6" ht="19.2" customHeight="1" x14ac:dyDescent="0.4">
      <c r="A204" s="9">
        <f t="shared" si="6"/>
        <v>191</v>
      </c>
      <c r="B204" s="15" t="s">
        <v>111</v>
      </c>
      <c r="C204" s="15" t="s">
        <v>90</v>
      </c>
      <c r="D204" s="1">
        <v>70044</v>
      </c>
      <c r="E204" s="2"/>
      <c r="F204" s="1">
        <f t="shared" si="5"/>
        <v>70044</v>
      </c>
    </row>
    <row r="205" spans="1:6" ht="19.5" customHeight="1" x14ac:dyDescent="0.4">
      <c r="A205" s="9">
        <f t="shared" si="6"/>
        <v>192</v>
      </c>
      <c r="B205" s="10" t="s">
        <v>28</v>
      </c>
      <c r="C205" s="10" t="s">
        <v>112</v>
      </c>
      <c r="D205" s="2">
        <v>70044</v>
      </c>
      <c r="E205" s="2"/>
      <c r="F205" s="2">
        <f t="shared" si="5"/>
        <v>70044</v>
      </c>
    </row>
    <row r="206" spans="1:6" ht="21.6" customHeight="1" x14ac:dyDescent="0.4">
      <c r="A206" s="9">
        <f t="shared" si="6"/>
        <v>193</v>
      </c>
      <c r="B206" s="17" t="s">
        <v>113</v>
      </c>
      <c r="C206" s="15" t="s">
        <v>175</v>
      </c>
      <c r="D206" s="1">
        <v>9357.9</v>
      </c>
      <c r="E206" s="2"/>
      <c r="F206" s="1">
        <f t="shared" si="5"/>
        <v>9357.9</v>
      </c>
    </row>
    <row r="207" spans="1:6" ht="19.8" customHeight="1" x14ac:dyDescent="0.4">
      <c r="A207" s="20"/>
      <c r="B207" s="35"/>
      <c r="C207" s="36"/>
      <c r="D207" s="37"/>
      <c r="E207" s="30"/>
    </row>
    <row r="208" spans="1:6" x14ac:dyDescent="0.4">
      <c r="A208" s="21"/>
      <c r="B208" s="32"/>
      <c r="C208" s="40" t="s">
        <v>173</v>
      </c>
      <c r="D208" s="40"/>
      <c r="E208" s="40"/>
    </row>
    <row r="209" spans="1:5" x14ac:dyDescent="0.4">
      <c r="A209" s="21"/>
      <c r="B209" s="32" t="s">
        <v>171</v>
      </c>
      <c r="C209" s="40" t="s">
        <v>197</v>
      </c>
      <c r="D209" s="40"/>
      <c r="E209" s="40"/>
    </row>
    <row r="210" spans="1:5" x14ac:dyDescent="0.4">
      <c r="A210" s="21"/>
      <c r="B210" s="32" t="s">
        <v>172</v>
      </c>
      <c r="C210" s="40" t="s">
        <v>174</v>
      </c>
      <c r="D210" s="40"/>
      <c r="E210" s="40"/>
    </row>
    <row r="211" spans="1:5" x14ac:dyDescent="0.4">
      <c r="A211" s="22"/>
      <c r="B211" s="23"/>
      <c r="C211" s="23"/>
    </row>
    <row r="212" spans="1:5" x14ac:dyDescent="0.4">
      <c r="A212" s="23"/>
      <c r="B212" s="4"/>
      <c r="C212" s="24"/>
    </row>
    <row r="213" spans="1:5" x14ac:dyDescent="0.4">
      <c r="A213" s="23"/>
      <c r="B213" s="42"/>
      <c r="C213" s="42"/>
    </row>
    <row r="214" spans="1:5" x14ac:dyDescent="0.4">
      <c r="A214" s="23"/>
      <c r="B214" s="4"/>
      <c r="C214" s="24"/>
    </row>
  </sheetData>
  <mergeCells count="16">
    <mergeCell ref="B213:C213"/>
    <mergeCell ref="D9:D12"/>
    <mergeCell ref="C9:C12"/>
    <mergeCell ref="A2:B2"/>
    <mergeCell ref="A3:B3"/>
    <mergeCell ref="A4:B4"/>
    <mergeCell ref="A9:A12"/>
    <mergeCell ref="B9:B12"/>
    <mergeCell ref="C209:E209"/>
    <mergeCell ref="E9:E12"/>
    <mergeCell ref="A1:F1"/>
    <mergeCell ref="A6:F6"/>
    <mergeCell ref="C208:E208"/>
    <mergeCell ref="C210:E210"/>
    <mergeCell ref="A7:F7"/>
    <mergeCell ref="F9:F12"/>
  </mergeCells>
  <phoneticPr fontId="0" type="noConversion"/>
  <pageMargins left="0.79370078740157501" right="1.8110236220472E-2" top="0.118110236220472" bottom="0.31811023622047202" header="0" footer="0"/>
  <pageSetup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Sheet1!Imprimare_titluri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2022-11-28T09:53:18Z</cp:lastPrinted>
  <dcterms:created xsi:type="dcterms:W3CDTF">2011-02-07T14:42:14Z</dcterms:created>
  <dcterms:modified xsi:type="dcterms:W3CDTF">2022-11-29T11:33:44Z</dcterms:modified>
</cp:coreProperties>
</file>