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C33E19CA-5A9D-42E4-A67F-D5EC7AEB3E7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 3" sheetId="1" r:id="rId1"/>
  </sheets>
  <definedNames>
    <definedName name="_xlnm._FilterDatabase" localSheetId="0" hidden="1">'Sheet 3'!$A$9:$D$187</definedName>
    <definedName name="_xlnm.Print_Titles" localSheetId="0">'Sheet 3'!$10:$13</definedName>
  </definedNames>
  <calcPr calcId="191029"/>
</workbook>
</file>

<file path=xl/calcChain.xml><?xml version="1.0" encoding="utf-8"?>
<calcChain xmlns="http://schemas.openxmlformats.org/spreadsheetml/2006/main">
  <c r="F36" i="1" l="1"/>
  <c r="F39" i="1"/>
  <c r="F37" i="1"/>
  <c r="E46" i="1" l="1"/>
  <c r="F184" i="1"/>
  <c r="E183" i="1"/>
  <c r="D183" i="1"/>
  <c r="F183" i="1" s="1"/>
  <c r="F177" i="1" l="1"/>
  <c r="F178" i="1"/>
  <c r="F179" i="1"/>
  <c r="F180" i="1"/>
  <c r="F182" i="1"/>
  <c r="F187" i="1"/>
  <c r="F188" i="1"/>
  <c r="F170" i="1"/>
  <c r="F171" i="1"/>
  <c r="F174" i="1"/>
  <c r="F162" i="1"/>
  <c r="F163" i="1"/>
  <c r="F166" i="1"/>
  <c r="F167" i="1"/>
  <c r="F153" i="1"/>
  <c r="F154" i="1"/>
  <c r="F157" i="1"/>
  <c r="F158" i="1"/>
  <c r="F159" i="1"/>
  <c r="F140" i="1"/>
  <c r="F141" i="1"/>
  <c r="F144" i="1"/>
  <c r="F145" i="1"/>
  <c r="F146" i="1"/>
  <c r="F149" i="1"/>
  <c r="F150" i="1"/>
  <c r="F135" i="1"/>
  <c r="F136" i="1"/>
  <c r="F137" i="1"/>
  <c r="F125" i="1"/>
  <c r="F130" i="1"/>
  <c r="F131" i="1"/>
  <c r="F132" i="1"/>
  <c r="F110" i="1"/>
  <c r="F111" i="1"/>
  <c r="F112" i="1"/>
  <c r="F114" i="1"/>
  <c r="F115" i="1"/>
  <c r="F117" i="1"/>
  <c r="F118" i="1"/>
  <c r="F119" i="1"/>
  <c r="F121" i="1"/>
  <c r="F123" i="1"/>
  <c r="F94" i="1"/>
  <c r="F95" i="1"/>
  <c r="F96" i="1"/>
  <c r="F98" i="1"/>
  <c r="F99" i="1"/>
  <c r="F100" i="1"/>
  <c r="F102" i="1"/>
  <c r="F103" i="1"/>
  <c r="F104" i="1"/>
  <c r="F106" i="1"/>
  <c r="F107" i="1"/>
  <c r="F108" i="1"/>
  <c r="F82" i="1"/>
  <c r="F83" i="1"/>
  <c r="F84" i="1"/>
  <c r="F86" i="1"/>
  <c r="F87" i="1"/>
  <c r="F88" i="1"/>
  <c r="F90" i="1"/>
  <c r="F91" i="1"/>
  <c r="F92" i="1"/>
  <c r="F69" i="1"/>
  <c r="F71" i="1"/>
  <c r="F72" i="1"/>
  <c r="F75" i="1"/>
  <c r="F78" i="1"/>
  <c r="F32" i="1"/>
  <c r="F33" i="1"/>
  <c r="F34" i="1"/>
  <c r="F35" i="1"/>
  <c r="F38" i="1"/>
  <c r="F40" i="1"/>
  <c r="F41" i="1"/>
  <c r="F42" i="1"/>
  <c r="F55" i="1"/>
  <c r="F56" i="1"/>
  <c r="F57" i="1"/>
  <c r="F61" i="1"/>
  <c r="F62" i="1"/>
  <c r="F64" i="1"/>
  <c r="F65" i="1"/>
  <c r="F67" i="1"/>
  <c r="F15" i="1"/>
  <c r="F1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4" i="1"/>
  <c r="E186" i="1"/>
  <c r="E185" i="1" s="1"/>
  <c r="E181" i="1"/>
  <c r="E176" i="1"/>
  <c r="E175" i="1" s="1"/>
  <c r="E173" i="1"/>
  <c r="E172" i="1" s="1"/>
  <c r="E168" i="1"/>
  <c r="E164" i="1"/>
  <c r="E160" i="1"/>
  <c r="E155" i="1"/>
  <c r="E151" i="1"/>
  <c r="E147" i="1"/>
  <c r="E142" i="1"/>
  <c r="E138" i="1"/>
  <c r="E133" i="1"/>
  <c r="E129" i="1"/>
  <c r="E128" i="1" s="1"/>
  <c r="E124" i="1"/>
  <c r="E122" i="1"/>
  <c r="E120" i="1"/>
  <c r="E116" i="1"/>
  <c r="E113" i="1"/>
  <c r="E109" i="1"/>
  <c r="E105" i="1"/>
  <c r="E101" i="1"/>
  <c r="E97" i="1"/>
  <c r="E93" i="1"/>
  <c r="E89" i="1"/>
  <c r="E85" i="1"/>
  <c r="E81" i="1"/>
  <c r="E77" i="1"/>
  <c r="E76" i="1" s="1"/>
  <c r="E74" i="1"/>
  <c r="E73" i="1" s="1"/>
  <c r="E70" i="1"/>
  <c r="E68" i="1"/>
  <c r="E66" i="1"/>
  <c r="E63" i="1"/>
  <c r="E59" i="1"/>
  <c r="E54" i="1"/>
  <c r="E53" i="1" s="1"/>
  <c r="E52" i="1"/>
  <c r="E51" i="1"/>
  <c r="E50" i="1"/>
  <c r="E49" i="1"/>
  <c r="E48" i="1"/>
  <c r="E47" i="1"/>
  <c r="E45" i="1"/>
  <c r="E18" i="1"/>
  <c r="E17" i="1" s="1"/>
  <c r="E43" i="1" s="1"/>
  <c r="E127" i="1" l="1"/>
  <c r="E126" i="1" s="1"/>
  <c r="E80" i="1"/>
  <c r="E79" i="1" s="1"/>
  <c r="E58" i="1"/>
  <c r="E44" i="1" s="1"/>
  <c r="D50" i="1" l="1"/>
  <c r="F50" i="1" s="1"/>
  <c r="D66" i="1"/>
  <c r="F66" i="1" s="1"/>
  <c r="D52" i="1"/>
  <c r="F52" i="1" s="1"/>
  <c r="D93" i="1"/>
  <c r="F93" i="1" s="1"/>
  <c r="D89" i="1"/>
  <c r="F89" i="1" s="1"/>
  <c r="D85" i="1"/>
  <c r="F85" i="1" s="1"/>
  <c r="D81" i="1"/>
  <c r="F81" i="1" s="1"/>
  <c r="D77" i="1"/>
  <c r="D74" i="1"/>
  <c r="D70" i="1"/>
  <c r="F70" i="1" s="1"/>
  <c r="D68" i="1"/>
  <c r="F68" i="1" s="1"/>
  <c r="D63" i="1"/>
  <c r="F63" i="1" s="1"/>
  <c r="D60" i="1"/>
  <c r="F60" i="1" s="1"/>
  <c r="D54" i="1"/>
  <c r="F54" i="1" s="1"/>
  <c r="D46" i="1"/>
  <c r="F46" i="1" s="1"/>
  <c r="D176" i="1"/>
  <c r="D181" i="1"/>
  <c r="F181" i="1" s="1"/>
  <c r="D51" i="1"/>
  <c r="F51" i="1" s="1"/>
  <c r="D124" i="1"/>
  <c r="F124" i="1" s="1"/>
  <c r="D120" i="1"/>
  <c r="F120" i="1" s="1"/>
  <c r="D116" i="1"/>
  <c r="F116" i="1" s="1"/>
  <c r="D109" i="1"/>
  <c r="F109" i="1" s="1"/>
  <c r="D105" i="1"/>
  <c r="F105" i="1" s="1"/>
  <c r="D101" i="1"/>
  <c r="F101" i="1" s="1"/>
  <c r="D97" i="1"/>
  <c r="F97" i="1" s="1"/>
  <c r="D18" i="1"/>
  <c r="F18" i="1" s="1"/>
  <c r="D48" i="1"/>
  <c r="F48" i="1" s="1"/>
  <c r="D73" i="1" l="1"/>
  <c r="F73" i="1" s="1"/>
  <c r="F74" i="1"/>
  <c r="D76" i="1"/>
  <c r="F76" i="1" s="1"/>
  <c r="F77" i="1"/>
  <c r="D175" i="1"/>
  <c r="F175" i="1" s="1"/>
  <c r="F176" i="1"/>
  <c r="D49" i="1"/>
  <c r="F49" i="1" s="1"/>
  <c r="D47" i="1"/>
  <c r="F47" i="1" s="1"/>
  <c r="D45" i="1"/>
  <c r="F45" i="1" s="1"/>
  <c r="D186" i="1" l="1"/>
  <c r="D173" i="1"/>
  <c r="D169" i="1"/>
  <c r="D165" i="1"/>
  <c r="D161" i="1"/>
  <c r="D156" i="1"/>
  <c r="D152" i="1"/>
  <c r="D148" i="1"/>
  <c r="D143" i="1"/>
  <c r="D139" i="1"/>
  <c r="D134" i="1"/>
  <c r="D129" i="1"/>
  <c r="D122" i="1"/>
  <c r="F122" i="1" s="1"/>
  <c r="D113" i="1"/>
  <c r="D147" i="1" l="1"/>
  <c r="F147" i="1" s="1"/>
  <c r="F148" i="1"/>
  <c r="D155" i="1"/>
  <c r="F155" i="1" s="1"/>
  <c r="F156" i="1"/>
  <c r="D160" i="1"/>
  <c r="F160" i="1" s="1"/>
  <c r="F161" i="1"/>
  <c r="D128" i="1"/>
  <c r="F128" i="1" s="1"/>
  <c r="F129" i="1"/>
  <c r="D164" i="1"/>
  <c r="F164" i="1" s="1"/>
  <c r="F165" i="1"/>
  <c r="D80" i="1"/>
  <c r="F113" i="1"/>
  <c r="D133" i="1"/>
  <c r="F133" i="1" s="1"/>
  <c r="F134" i="1"/>
  <c r="D168" i="1"/>
  <c r="F168" i="1" s="1"/>
  <c r="F169" i="1"/>
  <c r="D172" i="1"/>
  <c r="F172" i="1" s="1"/>
  <c r="F173" i="1"/>
  <c r="D151" i="1"/>
  <c r="F151" i="1" s="1"/>
  <c r="F152" i="1"/>
  <c r="D138" i="1"/>
  <c r="F138" i="1" s="1"/>
  <c r="F139" i="1"/>
  <c r="D142" i="1"/>
  <c r="F142" i="1" s="1"/>
  <c r="F143" i="1"/>
  <c r="D185" i="1"/>
  <c r="F185" i="1" s="1"/>
  <c r="F186" i="1"/>
  <c r="D17" i="1"/>
  <c r="D43" i="1" s="1"/>
  <c r="D59" i="1"/>
  <c r="D53" i="1"/>
  <c r="F53" i="1" s="1"/>
  <c r="D58" i="1" l="1"/>
  <c r="F58" i="1" s="1"/>
  <c r="F59" i="1"/>
  <c r="F43" i="1"/>
  <c r="F17" i="1"/>
  <c r="D127" i="1"/>
  <c r="D79" i="1"/>
  <c r="F79" i="1" s="1"/>
  <c r="F80" i="1"/>
  <c r="A15" i="1"/>
  <c r="A16" i="1" s="1"/>
  <c r="A17" i="1" s="1"/>
  <c r="D126" i="1" l="1"/>
  <c r="F127" i="1"/>
  <c r="A18" i="1"/>
  <c r="A19" i="1" s="1"/>
  <c r="A20" i="1" s="1"/>
  <c r="F126" i="1" l="1"/>
  <c r="D44" i="1"/>
  <c r="F44" i="1" s="1"/>
  <c r="A21" i="1"/>
  <c r="A22" i="1" s="1"/>
  <c r="A23" i="1" s="1"/>
  <c r="A24" i="1" s="1"/>
  <c r="A25" i="1" l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s="1"/>
  <c r="A86" i="1" s="1"/>
  <c r="A87" i="1" l="1"/>
  <c r="A88" i="1" s="1"/>
  <c r="A89" i="1" s="1"/>
  <c r="A90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l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l="1"/>
  <c r="A176" i="1" s="1"/>
  <c r="A177" i="1" s="1"/>
  <c r="A178" i="1" s="1"/>
  <c r="A179" i="1" s="1"/>
  <c r="A180" i="1" s="1"/>
  <c r="A181" i="1" s="1"/>
  <c r="A182" i="1" s="1"/>
  <c r="A183" i="1" l="1"/>
  <c r="A184" i="1" s="1"/>
  <c r="A185" i="1" s="1"/>
  <c r="A186" i="1" s="1"/>
  <c r="A187" i="1" s="1"/>
  <c r="A188" i="1" s="1"/>
</calcChain>
</file>

<file path=xl/sharedStrings.xml><?xml version="1.0" encoding="utf-8"?>
<sst xmlns="http://schemas.openxmlformats.org/spreadsheetml/2006/main" count="359" uniqueCount="176">
  <si>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</si>
  <si>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</si>
  <si>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</si>
  <si>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</si>
  <si>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</si>
  <si>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</si>
  <si>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</si>
  <si>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</si>
  <si>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</si>
  <si>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</si>
  <si>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</si>
  <si>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</si>
  <si>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</si>
  <si>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</si>
  <si>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</si>
  <si>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</si>
  <si>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</si>
  <si>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</si>
  <si>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</si>
  <si>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</si>
  <si>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</si>
  <si>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</si>
  <si>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</si>
  <si>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</si>
  <si>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</si>
  <si>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</si>
  <si>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</si>
  <si>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</si>
  <si>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</si>
  <si>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</si>
  <si>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</si>
  <si>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</si>
  <si>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</si>
  <si>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</si>
  <si>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</si>
  <si>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</si>
  <si>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</si>
  <si>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</si>
  <si>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</si>
  <si>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</si>
  <si>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</si>
  <si>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</si>
  <si>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</si>
  <si>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</si>
  <si>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</si>
  <si>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</si>
  <si>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</si>
  <si>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</si>
  <si>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</si>
  <si>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</si>
  <si>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</si>
  <si>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</si>
  <si>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</si>
  <si>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</si>
  <si>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</si>
  <si>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</si>
  <si>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</si>
  <si>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</si>
  <si>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</si>
  <si>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</si>
  <si>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</si>
  <si>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</si>
  <si>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</si>
  <si>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</si>
  <si>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</si>
  <si>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</si>
  <si>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</si>
  <si>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</si>
  <si>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</si>
  <si>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</si>
  <si>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</si>
  <si>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</si>
  <si>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</si>
  <si>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</si>
  <si>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</si>
  <si>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</si>
  <si>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</si>
  <si>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</si>
  <si>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</si>
  <si>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</si>
  <si>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</si>
  <si>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</si>
  <si>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</si>
  <si>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</si>
  <si>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</si>
  <si>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</si>
  <si>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</si>
  <si>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</si>
  <si>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</si>
  <si>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</si>
  <si>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</si>
  <si>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</si>
  <si>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</si>
  <si>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</si>
  <si>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</si>
  <si>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</si>
  <si>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</si>
  <si>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</si>
  <si>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</si>
  <si>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</si>
  <si>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</si>
  <si>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</si>
  <si>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</si>
  <si>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</si>
  <si>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</si>
  <si>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</si>
  <si>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</si>
  <si>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</si>
  <si>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</si>
  <si>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</si>
  <si>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</si>
  <si>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</si>
  <si>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</si>
  <si>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</si>
  <si>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</si>
  <si>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</si>
  <si>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</si>
  <si>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</si>
  <si>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</si>
  <si>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</si>
  <si>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</si>
  <si>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</si>
  <si>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</si>
  <si>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</si>
  <si>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</si>
  <si>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</si>
  <si>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</si>
  <si>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</si>
  <si>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</si>
  <si>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</si>
  <si>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</si>
  <si>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</si>
  <si>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</si>
  <si>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</si>
  <si>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</si>
  <si>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</si>
  <si>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</si>
  <si>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</si>
  <si>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</si>
  <si>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</si>
  <si>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</si>
  <si>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</si>
  <si>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</si>
  <si>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</si>
  <si>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</si>
  <si>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Sume defalcate din TVA pentru echilibrare- Spital Clinic Judetean-Neurochirurgie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</si>
  <si>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</si>
  <si>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</si>
  <si>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</si>
  <si>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</si>
  <si>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</si>
  <si>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</si>
  <si>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</si>
  <si>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</si>
  <si>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</si>
  <si>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 xml:space="preserve"> BUGET 2021</t>
  </si>
  <si>
    <t xml:space="preserve">    BUGETUL LOCAL  AL JUDEŢULUI CLUJ PE ANUL 2021, PE CAPITOLE, SUBCAPITOLE ȘI TITLURI </t>
  </si>
  <si>
    <t>Anexa nr. 3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</si>
  <si>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</si>
  <si>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</si>
  <si>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</si>
  <si>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</si>
  <si>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</si>
  <si>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TVA- Burse învățământ special</t>
  </si>
  <si>
    <t>Sume defalc.din TVA pt. fin.chelt. descentralizate la nivelul judeţelor, total din care:</t>
  </si>
  <si>
    <t>INFLUENȚE</t>
  </si>
  <si>
    <t>BUGET RECTIFICAT 2021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</si>
  <si>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</si>
  <si>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</si>
  <si>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</si>
  <si>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</si>
  <si>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</si>
  <si>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</si>
  <si>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</si>
  <si>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la Hotărârea nr. 116/2021</t>
  </si>
  <si>
    <t>(Anexa nr. 3 la Hotărârea Consiliului Județean Cluj nr. 50/2021)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</si>
</sst>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5" fillId="0" borderId="0" xfId="1" applyFont="1"/>
    <xf numFmtId="0" fontId="6" fillId="0" borderId="0" xfId="0" applyFont="1"/>
    <xf numFmtId="0" fontId="6" fillId="0" borderId="0" xfId="1" applyFont="1"/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1394460</xdr:colOff>
      <xdr:row>0</xdr:row>
      <xdr:rowOff>15240</xdr:rowOff>
    </xdr:from>
    <xdr:to>
      <xdr:col>4</xdr:col>
      <xdr:colOff>76200</xdr:colOff>
      <xdr:row>0</xdr:row>
      <xdr:rowOff>815340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9E6294-D705-4B9C-9088-5FEB0402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" y="15240"/>
          <a:ext cx="4000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6"/>
  <sheetViews>
    <sheetView tabSelected="1" view="pageLayout" zoomScaleNormal="100" workbookViewId="0">
      <selection sqref="A1:F1"/>
    </sheetView>
  </sheetViews>
  <sheetFormatPr defaultColWidth="9.109375" defaultRowHeight="16.8" x14ac:dyDescent="0.4"/>
  <cols>
    <col min="1" max="1" width="4.77734375" style="38" customWidth="1"/>
    <col min="2" max="2" width="48.6640625" style="3" customWidth="1"/>
    <col min="3" max="3" width="11.44140625" style="3" customWidth="1"/>
    <col min="4" max="4" width="16" style="3" customWidth="1"/>
    <col min="5" max="5" width="13.109375" style="3" customWidth="1"/>
    <col min="6" max="6" width="14.44140625" style="3" customWidth="1"/>
    <col min="7" max="7" width="11.6640625" style="3" bestFit="1" customWidth="1"/>
    <col min="8" max="8" width="9.109375" style="3"/>
    <col min="9" max="9" width="11.21875" style="3" bestFit="1" customWidth="1"/>
    <col min="10" max="16384" width="9.109375" style="3"/>
  </cols>
  <sheetData>
    <row r="1" spans="1:6" ht="67.8" customHeight="1" x14ac:dyDescent="0.4">
      <c r="A1" s="39"/>
      <c r="B1" s="39"/>
      <c r="C1" s="39"/>
      <c r="D1" s="39"/>
      <c r="E1" s="39"/>
      <c r="F1" s="39"/>
    </row>
    <row r="2" spans="1:6" x14ac:dyDescent="0.4">
      <c r="A2" s="51"/>
      <c r="B2" s="51"/>
      <c r="C2" s="33"/>
      <c r="D2" s="37" t="s">
        <v>157</v>
      </c>
      <c r="E2" s="31"/>
      <c r="F2" s="31"/>
    </row>
    <row r="3" spans="1:6" x14ac:dyDescent="0.4">
      <c r="A3" s="51"/>
      <c r="B3" s="51"/>
      <c r="C3" s="33"/>
      <c r="D3" s="56" t="s">
        <v>174</v>
      </c>
      <c r="E3" s="56"/>
      <c r="F3" s="56"/>
    </row>
    <row r="4" spans="1:6" x14ac:dyDescent="0.4">
      <c r="A4" s="51"/>
      <c r="B4" s="51"/>
      <c r="C4" s="30"/>
      <c r="D4" s="31"/>
      <c r="E4" s="31"/>
      <c r="F4" s="31"/>
    </row>
    <row r="5" spans="1:6" x14ac:dyDescent="0.4">
      <c r="A5" s="34"/>
      <c r="B5" s="36"/>
      <c r="C5" s="30"/>
      <c r="D5" s="35"/>
      <c r="E5" s="31"/>
      <c r="F5" s="31"/>
    </row>
    <row r="6" spans="1:6" ht="27" customHeight="1" x14ac:dyDescent="0.4">
      <c r="A6" s="40" t="s">
        <v>156</v>
      </c>
      <c r="B6" s="40"/>
      <c r="C6" s="40"/>
      <c r="D6" s="40"/>
      <c r="E6" s="40"/>
      <c r="F6" s="40"/>
    </row>
    <row r="7" spans="1:6" ht="20.25" customHeight="1" x14ac:dyDescent="0.4">
      <c r="A7" s="40" t="s">
        <v>130</v>
      </c>
      <c r="B7" s="40"/>
      <c r="C7" s="40"/>
      <c r="D7" s="40"/>
      <c r="E7" s="40"/>
      <c r="F7" s="40"/>
    </row>
    <row r="8" spans="1:6" ht="20.25" customHeight="1" x14ac:dyDescent="0.4">
      <c r="A8" s="57" t="s">
        <v>175</v>
      </c>
      <c r="B8" s="57"/>
      <c r="C8" s="57"/>
      <c r="D8" s="57"/>
      <c r="E8" s="57"/>
      <c r="F8" s="57"/>
    </row>
    <row r="9" spans="1:6" x14ac:dyDescent="0.4">
      <c r="A9" s="5"/>
      <c r="B9" s="6"/>
      <c r="C9" s="7"/>
      <c r="F9" s="8" t="s">
        <v>94</v>
      </c>
    </row>
    <row r="10" spans="1:6" ht="14.25" customHeight="1" x14ac:dyDescent="0.4">
      <c r="A10" s="45" t="s">
        <v>0</v>
      </c>
      <c r="B10" s="48" t="s">
        <v>1</v>
      </c>
      <c r="C10" s="48" t="s">
        <v>2</v>
      </c>
      <c r="D10" s="45" t="s">
        <v>155</v>
      </c>
      <c r="E10" s="53" t="s">
        <v>165</v>
      </c>
      <c r="F10" s="41" t="s">
        <v>166</v>
      </c>
    </row>
    <row r="11" spans="1:6" ht="12.75" customHeight="1" x14ac:dyDescent="0.4">
      <c r="A11" s="46"/>
      <c r="B11" s="49"/>
      <c r="C11" s="49"/>
      <c r="D11" s="46"/>
      <c r="E11" s="54"/>
      <c r="F11" s="42"/>
    </row>
    <row r="12" spans="1:6" ht="12.75" customHeight="1" x14ac:dyDescent="0.4">
      <c r="A12" s="46"/>
      <c r="B12" s="49"/>
      <c r="C12" s="49"/>
      <c r="D12" s="46"/>
      <c r="E12" s="54"/>
      <c r="F12" s="42"/>
    </row>
    <row r="13" spans="1:6" ht="19.8" customHeight="1" x14ac:dyDescent="0.4">
      <c r="A13" s="47"/>
      <c r="B13" s="50"/>
      <c r="C13" s="50"/>
      <c r="D13" s="47"/>
      <c r="E13" s="55"/>
      <c r="F13" s="43"/>
    </row>
    <row r="14" spans="1:6" x14ac:dyDescent="0.4">
      <c r="A14" s="9">
        <v>1</v>
      </c>
      <c r="B14" s="10" t="s">
        <v>3</v>
      </c>
      <c r="C14" s="11" t="s">
        <v>4</v>
      </c>
      <c r="D14" s="2">
        <v>3532</v>
      </c>
      <c r="E14" s="12"/>
      <c r="F14" s="2">
        <f>D14+E14</f>
        <v>3532</v>
      </c>
    </row>
    <row r="15" spans="1:6" ht="20.399999999999999" customHeight="1" x14ac:dyDescent="0.4">
      <c r="A15" s="9">
        <f t="shared" ref="A15:A83" si="0">A14+1</f>
        <v>2</v>
      </c>
      <c r="B15" s="10" t="s">
        <v>5</v>
      </c>
      <c r="C15" s="10" t="s">
        <v>6</v>
      </c>
      <c r="D15" s="2">
        <v>196989</v>
      </c>
      <c r="E15" s="12"/>
      <c r="F15" s="2">
        <f t="shared" ref="F15:F81" si="1">D15+E15</f>
        <v>196989</v>
      </c>
    </row>
    <row r="16" spans="1:6" ht="35.4" customHeight="1" x14ac:dyDescent="0.4">
      <c r="A16" s="9">
        <f t="shared" si="0"/>
        <v>3</v>
      </c>
      <c r="B16" s="13" t="s">
        <v>131</v>
      </c>
      <c r="C16" s="10" t="s">
        <v>7</v>
      </c>
      <c r="D16" s="2">
        <v>27579</v>
      </c>
      <c r="E16" s="12"/>
      <c r="F16" s="2">
        <f t="shared" si="1"/>
        <v>27579</v>
      </c>
    </row>
    <row r="17" spans="1:6" ht="20.399999999999999" customHeight="1" x14ac:dyDescent="0.4">
      <c r="A17" s="9">
        <f t="shared" si="0"/>
        <v>4</v>
      </c>
      <c r="B17" s="10" t="s">
        <v>8</v>
      </c>
      <c r="C17" s="10" t="s">
        <v>9</v>
      </c>
      <c r="D17" s="2">
        <f>D18+D29+D30</f>
        <v>111880</v>
      </c>
      <c r="E17" s="2">
        <f>E18+E29+E30</f>
        <v>0</v>
      </c>
      <c r="F17" s="2">
        <f t="shared" si="1"/>
        <v>111880</v>
      </c>
    </row>
    <row r="18" spans="1:6" ht="54.6" customHeight="1" x14ac:dyDescent="0.4">
      <c r="A18" s="9">
        <f t="shared" si="0"/>
        <v>5</v>
      </c>
      <c r="B18" s="13" t="s">
        <v>164</v>
      </c>
      <c r="C18" s="10" t="s">
        <v>10</v>
      </c>
      <c r="D18" s="2">
        <f>D19+D20+D21+D23+D24+D25+D26+D28+D27+D22</f>
        <v>93014</v>
      </c>
      <c r="E18" s="2">
        <f>E19+E20+E21+E23+E24+E25+E26+E28+E27+E22</f>
        <v>0</v>
      </c>
      <c r="F18" s="2">
        <f t="shared" si="1"/>
        <v>93014</v>
      </c>
    </row>
    <row r="19" spans="1:6" ht="18" customHeight="1" x14ac:dyDescent="0.4">
      <c r="A19" s="9">
        <f t="shared" si="0"/>
        <v>6</v>
      </c>
      <c r="B19" s="13" t="s">
        <v>118</v>
      </c>
      <c r="C19" s="10" t="s">
        <v>10</v>
      </c>
      <c r="D19" s="2">
        <v>12315</v>
      </c>
      <c r="E19" s="12"/>
      <c r="F19" s="2">
        <f t="shared" si="1"/>
        <v>12315</v>
      </c>
    </row>
    <row r="20" spans="1:6" ht="37.200000000000003" customHeight="1" x14ac:dyDescent="0.4">
      <c r="A20" s="9">
        <f t="shared" si="0"/>
        <v>7</v>
      </c>
      <c r="B20" s="13" t="s">
        <v>119</v>
      </c>
      <c r="C20" s="10" t="s">
        <v>10</v>
      </c>
      <c r="D20" s="2">
        <v>6679</v>
      </c>
      <c r="E20" s="12"/>
      <c r="F20" s="2">
        <f t="shared" si="1"/>
        <v>6679</v>
      </c>
    </row>
    <row r="21" spans="1:6" ht="22.2" customHeight="1" x14ac:dyDescent="0.4">
      <c r="A21" s="9">
        <f t="shared" si="0"/>
        <v>8</v>
      </c>
      <c r="B21" s="13" t="s">
        <v>132</v>
      </c>
      <c r="C21" s="10" t="s">
        <v>10</v>
      </c>
      <c r="D21" s="2">
        <v>6617</v>
      </c>
      <c r="E21" s="12"/>
      <c r="F21" s="2">
        <f t="shared" si="1"/>
        <v>6617</v>
      </c>
    </row>
    <row r="22" spans="1:6" ht="36.6" customHeight="1" x14ac:dyDescent="0.4">
      <c r="A22" s="9">
        <f t="shared" si="0"/>
        <v>9</v>
      </c>
      <c r="B22" s="13" t="s">
        <v>163</v>
      </c>
      <c r="C22" s="10" t="s">
        <v>10</v>
      </c>
      <c r="D22" s="2">
        <v>480</v>
      </c>
      <c r="E22" s="12"/>
      <c r="F22" s="2">
        <f t="shared" si="1"/>
        <v>480</v>
      </c>
    </row>
    <row r="23" spans="1:6" ht="38.4" customHeight="1" x14ac:dyDescent="0.4">
      <c r="A23" s="9">
        <f t="shared" si="0"/>
        <v>10</v>
      </c>
      <c r="B23" s="13" t="s">
        <v>133</v>
      </c>
      <c r="C23" s="10" t="s">
        <v>10</v>
      </c>
      <c r="D23" s="2">
        <v>428</v>
      </c>
      <c r="E23" s="12"/>
      <c r="F23" s="2">
        <f t="shared" si="1"/>
        <v>428</v>
      </c>
    </row>
    <row r="24" spans="1:6" ht="34.799999999999997" customHeight="1" x14ac:dyDescent="0.4">
      <c r="A24" s="9">
        <f t="shared" si="0"/>
        <v>11</v>
      </c>
      <c r="B24" s="13" t="s">
        <v>135</v>
      </c>
      <c r="C24" s="10" t="s">
        <v>10</v>
      </c>
      <c r="D24" s="2">
        <v>19020</v>
      </c>
      <c r="E24" s="12"/>
      <c r="F24" s="2">
        <f t="shared" si="1"/>
        <v>19020</v>
      </c>
    </row>
    <row r="25" spans="1:6" ht="22.2" customHeight="1" x14ac:dyDescent="0.4">
      <c r="A25" s="9">
        <f t="shared" si="0"/>
        <v>12</v>
      </c>
      <c r="B25" s="13" t="s">
        <v>136</v>
      </c>
      <c r="C25" s="10" t="s">
        <v>10</v>
      </c>
      <c r="D25" s="2">
        <v>913</v>
      </c>
      <c r="E25" s="12"/>
      <c r="F25" s="2">
        <f t="shared" si="1"/>
        <v>913</v>
      </c>
    </row>
    <row r="26" spans="1:6" ht="37.799999999999997" customHeight="1" x14ac:dyDescent="0.4">
      <c r="A26" s="9">
        <f t="shared" si="0"/>
        <v>13</v>
      </c>
      <c r="B26" s="13" t="s">
        <v>134</v>
      </c>
      <c r="C26" s="10" t="s">
        <v>10</v>
      </c>
      <c r="D26" s="2">
        <v>507</v>
      </c>
      <c r="E26" s="12"/>
      <c r="F26" s="2">
        <f t="shared" si="1"/>
        <v>507</v>
      </c>
    </row>
    <row r="27" spans="1:6" ht="33.6" x14ac:dyDescent="0.4">
      <c r="A27" s="9">
        <f t="shared" si="0"/>
        <v>14</v>
      </c>
      <c r="B27" s="13" t="s">
        <v>140</v>
      </c>
      <c r="C27" s="10" t="s">
        <v>10</v>
      </c>
      <c r="D27" s="2">
        <v>26897</v>
      </c>
      <c r="E27" s="12"/>
      <c r="F27" s="2">
        <f t="shared" si="1"/>
        <v>26897</v>
      </c>
    </row>
    <row r="28" spans="1:6" ht="33.6" customHeight="1" x14ac:dyDescent="0.4">
      <c r="A28" s="9">
        <f t="shared" si="0"/>
        <v>15</v>
      </c>
      <c r="B28" s="13" t="s">
        <v>141</v>
      </c>
      <c r="C28" s="10" t="s">
        <v>10</v>
      </c>
      <c r="D28" s="2">
        <v>19158</v>
      </c>
      <c r="E28" s="12"/>
      <c r="F28" s="2">
        <f t="shared" si="1"/>
        <v>19158</v>
      </c>
    </row>
    <row r="29" spans="1:6" ht="18" customHeight="1" x14ac:dyDescent="0.4">
      <c r="A29" s="9">
        <f t="shared" si="0"/>
        <v>16</v>
      </c>
      <c r="B29" s="10" t="s">
        <v>11</v>
      </c>
      <c r="C29" s="10" t="s">
        <v>12</v>
      </c>
      <c r="D29" s="2">
        <v>13866</v>
      </c>
      <c r="E29" s="12"/>
      <c r="F29" s="2">
        <f t="shared" si="1"/>
        <v>13866</v>
      </c>
    </row>
    <row r="30" spans="1:6" ht="33" customHeight="1" x14ac:dyDescent="0.4">
      <c r="A30" s="9">
        <f t="shared" si="0"/>
        <v>17</v>
      </c>
      <c r="B30" s="13" t="s">
        <v>145</v>
      </c>
      <c r="C30" s="10" t="s">
        <v>146</v>
      </c>
      <c r="D30" s="2">
        <v>5000</v>
      </c>
      <c r="E30" s="12"/>
      <c r="F30" s="2">
        <f t="shared" si="1"/>
        <v>5000</v>
      </c>
    </row>
    <row r="31" spans="1:6" ht="19.8" customHeight="1" x14ac:dyDescent="0.4">
      <c r="A31" s="9">
        <f t="shared" si="0"/>
        <v>18</v>
      </c>
      <c r="B31" s="10" t="s">
        <v>13</v>
      </c>
      <c r="C31" s="10" t="s">
        <v>14</v>
      </c>
      <c r="D31" s="2">
        <v>4000</v>
      </c>
      <c r="E31" s="12"/>
      <c r="F31" s="2">
        <f t="shared" si="1"/>
        <v>4000</v>
      </c>
    </row>
    <row r="32" spans="1:6" ht="19.2" customHeight="1" x14ac:dyDescent="0.4">
      <c r="A32" s="9">
        <f t="shared" si="0"/>
        <v>19</v>
      </c>
      <c r="B32" s="10" t="s">
        <v>15</v>
      </c>
      <c r="C32" s="10" t="s">
        <v>16</v>
      </c>
      <c r="D32" s="2">
        <v>10153</v>
      </c>
      <c r="E32" s="12"/>
      <c r="F32" s="2">
        <f t="shared" si="1"/>
        <v>10153</v>
      </c>
    </row>
    <row r="33" spans="1:9" ht="21.6" customHeight="1" x14ac:dyDescent="0.4">
      <c r="A33" s="9">
        <f t="shared" si="0"/>
        <v>20</v>
      </c>
      <c r="B33" s="13" t="s">
        <v>110</v>
      </c>
      <c r="C33" s="10" t="s">
        <v>109</v>
      </c>
      <c r="D33" s="2">
        <v>2540</v>
      </c>
      <c r="E33" s="12"/>
      <c r="F33" s="2">
        <f t="shared" si="1"/>
        <v>2540</v>
      </c>
    </row>
    <row r="34" spans="1:9" ht="19.8" customHeight="1" x14ac:dyDescent="0.4">
      <c r="A34" s="9">
        <f t="shared" si="0"/>
        <v>21</v>
      </c>
      <c r="B34" s="10" t="s">
        <v>17</v>
      </c>
      <c r="C34" s="10" t="s">
        <v>18</v>
      </c>
      <c r="D34" s="2">
        <v>550</v>
      </c>
      <c r="E34" s="12"/>
      <c r="F34" s="2">
        <f t="shared" si="1"/>
        <v>550</v>
      </c>
    </row>
    <row r="35" spans="1:9" x14ac:dyDescent="0.4">
      <c r="A35" s="9">
        <f t="shared" si="0"/>
        <v>22</v>
      </c>
      <c r="B35" s="10" t="s">
        <v>19</v>
      </c>
      <c r="C35" s="10" t="s">
        <v>139</v>
      </c>
      <c r="D35" s="2">
        <v>160</v>
      </c>
      <c r="E35" s="12"/>
      <c r="F35" s="2">
        <f t="shared" si="1"/>
        <v>160</v>
      </c>
    </row>
    <row r="36" spans="1:9" x14ac:dyDescent="0.4">
      <c r="A36" s="9">
        <f t="shared" si="0"/>
        <v>23</v>
      </c>
      <c r="B36" s="10" t="s">
        <v>137</v>
      </c>
      <c r="C36" s="10" t="s">
        <v>138</v>
      </c>
      <c r="D36" s="2">
        <v>28074.14</v>
      </c>
      <c r="E36" s="12"/>
      <c r="F36" s="2">
        <f>D36+E36</f>
        <v>28074.14</v>
      </c>
    </row>
    <row r="37" spans="1:9" x14ac:dyDescent="0.4">
      <c r="A37" s="9">
        <f t="shared" si="0"/>
        <v>24</v>
      </c>
      <c r="B37" s="10" t="s">
        <v>170</v>
      </c>
      <c r="C37" s="10" t="s">
        <v>171</v>
      </c>
      <c r="D37" s="2">
        <v>0</v>
      </c>
      <c r="E37" s="12">
        <v>58.03</v>
      </c>
      <c r="F37" s="2">
        <f t="shared" si="1"/>
        <v>58.03</v>
      </c>
    </row>
    <row r="38" spans="1:9" ht="36.6" customHeight="1" x14ac:dyDescent="0.4">
      <c r="A38" s="9">
        <f t="shared" si="0"/>
        <v>25</v>
      </c>
      <c r="B38" s="13" t="s">
        <v>20</v>
      </c>
      <c r="C38" s="10" t="s">
        <v>21</v>
      </c>
      <c r="D38" s="2">
        <v>1300</v>
      </c>
      <c r="E38" s="12"/>
      <c r="F38" s="2">
        <f t="shared" si="1"/>
        <v>1300</v>
      </c>
    </row>
    <row r="39" spans="1:9" ht="51" customHeight="1" x14ac:dyDescent="0.4">
      <c r="A39" s="9">
        <f t="shared" si="0"/>
        <v>26</v>
      </c>
      <c r="B39" s="29" t="s">
        <v>172</v>
      </c>
      <c r="C39" s="29" t="s">
        <v>173</v>
      </c>
      <c r="D39" s="2">
        <v>0</v>
      </c>
      <c r="E39" s="2">
        <v>186</v>
      </c>
      <c r="F39" s="2">
        <f t="shared" si="1"/>
        <v>186</v>
      </c>
    </row>
    <row r="40" spans="1:9" ht="35.4" customHeight="1" x14ac:dyDescent="0.4">
      <c r="A40" s="9">
        <f t="shared" si="0"/>
        <v>27</v>
      </c>
      <c r="B40" s="13" t="s">
        <v>147</v>
      </c>
      <c r="C40" s="10" t="s">
        <v>148</v>
      </c>
      <c r="D40" s="2">
        <v>500</v>
      </c>
      <c r="E40" s="12"/>
      <c r="F40" s="2">
        <f t="shared" si="1"/>
        <v>500</v>
      </c>
    </row>
    <row r="41" spans="1:9" ht="21.6" customHeight="1" x14ac:dyDescent="0.4">
      <c r="A41" s="9">
        <f t="shared" si="0"/>
        <v>28</v>
      </c>
      <c r="B41" s="10" t="s">
        <v>142</v>
      </c>
      <c r="C41" s="10" t="s">
        <v>143</v>
      </c>
      <c r="D41" s="2">
        <v>50</v>
      </c>
      <c r="E41" s="12"/>
      <c r="F41" s="2">
        <f t="shared" si="1"/>
        <v>50</v>
      </c>
    </row>
    <row r="42" spans="1:9" ht="37.200000000000003" customHeight="1" x14ac:dyDescent="0.4">
      <c r="A42" s="9">
        <f t="shared" si="0"/>
        <v>29</v>
      </c>
      <c r="B42" s="13" t="s">
        <v>95</v>
      </c>
      <c r="C42" s="14" t="s">
        <v>96</v>
      </c>
      <c r="D42" s="2">
        <v>-24939.41</v>
      </c>
      <c r="E42" s="12"/>
      <c r="F42" s="2">
        <f t="shared" si="1"/>
        <v>-24939.41</v>
      </c>
      <c r="I42" s="15"/>
    </row>
    <row r="43" spans="1:9" ht="20.399999999999999" customHeight="1" x14ac:dyDescent="0.4">
      <c r="A43" s="9">
        <f t="shared" si="0"/>
        <v>30</v>
      </c>
      <c r="B43" s="16" t="s">
        <v>22</v>
      </c>
      <c r="C43" s="10"/>
      <c r="D43" s="1">
        <f>D14+D15+D16+D17+D31+D32+D33+D34+D35+D36+D38+D42+D41+D40+D37+D39</f>
        <v>362367.73000000004</v>
      </c>
      <c r="E43" s="1">
        <f>E14+E15+E16+E17+E31+E32+E33+E34+E35+E36+E38+E42+E41+E40+E37+E39</f>
        <v>244.03</v>
      </c>
      <c r="F43" s="1">
        <f t="shared" si="1"/>
        <v>362611.76000000007</v>
      </c>
    </row>
    <row r="44" spans="1:9" ht="21" customHeight="1" x14ac:dyDescent="0.4">
      <c r="A44" s="9">
        <f t="shared" si="0"/>
        <v>31</v>
      </c>
      <c r="B44" s="16" t="s">
        <v>23</v>
      </c>
      <c r="C44" s="10"/>
      <c r="D44" s="1">
        <f>D53+D58+D73+D76+D79+D126+D175+D181+D185+D124</f>
        <v>362367.73</v>
      </c>
      <c r="E44" s="1">
        <f>E53+E58+E73+E76+E79+E126+E175+E181+E185+E124+E183</f>
        <v>244.03</v>
      </c>
      <c r="F44" s="1">
        <f t="shared" si="1"/>
        <v>362611.76</v>
      </c>
    </row>
    <row r="45" spans="1:9" x14ac:dyDescent="0.4">
      <c r="A45" s="9">
        <f t="shared" si="0"/>
        <v>32</v>
      </c>
      <c r="B45" s="16" t="s">
        <v>27</v>
      </c>
      <c r="C45" s="16">
        <v>10</v>
      </c>
      <c r="D45" s="1">
        <f>D55+D61+D64+D130+D135+D140+D144+D149+D153+D157+D162+D166+D170+D177</f>
        <v>206832.99</v>
      </c>
      <c r="E45" s="1">
        <f>E55+E61+E64+E130+E135+E140+E144+E149+E153+E157+E162+E166+E170+E177</f>
        <v>0</v>
      </c>
      <c r="F45" s="1">
        <f t="shared" si="1"/>
        <v>206832.99</v>
      </c>
    </row>
    <row r="46" spans="1:9" ht="21" customHeight="1" x14ac:dyDescent="0.4">
      <c r="A46" s="9">
        <f t="shared" si="0"/>
        <v>33</v>
      </c>
      <c r="B46" s="16" t="s">
        <v>29</v>
      </c>
      <c r="C46" s="16">
        <v>20</v>
      </c>
      <c r="D46" s="1">
        <f>D56+D62+D65+D67+D69+D71+D75+D78+D82+D86+D90+D94+D98+D102+D106+D110+D114+D117+D121+D131+D136+D141+D145+D150+D154+D158+D163+D167+D171+D178+D187+D125</f>
        <v>98816</v>
      </c>
      <c r="E46" s="1">
        <f>E56+E62+E65+E67+E69+E71+E75+E78+E82+E86+E90+E94+E98+E102+E106+E110+E114+E117+E121+E131+E136+E141+E145+E150+E154+E158+E163+E167+E171+E178+E187+E125+E184</f>
        <v>244.03</v>
      </c>
      <c r="F46" s="1">
        <f t="shared" si="1"/>
        <v>99060.03</v>
      </c>
    </row>
    <row r="47" spans="1:9" x14ac:dyDescent="0.4">
      <c r="A47" s="9">
        <f t="shared" si="0"/>
        <v>34</v>
      </c>
      <c r="B47" s="16" t="s">
        <v>117</v>
      </c>
      <c r="C47" s="16">
        <v>30</v>
      </c>
      <c r="D47" s="1">
        <f>D188</f>
        <v>4657</v>
      </c>
      <c r="E47" s="1">
        <f>E188</f>
        <v>0</v>
      </c>
      <c r="F47" s="1">
        <f t="shared" si="1"/>
        <v>4657</v>
      </c>
      <c r="G47" s="15"/>
    </row>
    <row r="48" spans="1:9" x14ac:dyDescent="0.4">
      <c r="A48" s="9">
        <f t="shared" si="0"/>
        <v>35</v>
      </c>
      <c r="B48" s="16" t="s">
        <v>144</v>
      </c>
      <c r="C48" s="16">
        <v>50</v>
      </c>
      <c r="D48" s="1">
        <f>D72</f>
        <v>200</v>
      </c>
      <c r="E48" s="1">
        <f>E72</f>
        <v>0</v>
      </c>
      <c r="F48" s="1">
        <f t="shared" si="1"/>
        <v>200</v>
      </c>
    </row>
    <row r="49" spans="1:6" x14ac:dyDescent="0.4">
      <c r="A49" s="9">
        <f t="shared" si="0"/>
        <v>36</v>
      </c>
      <c r="B49" s="16" t="s">
        <v>93</v>
      </c>
      <c r="C49" s="17" t="s">
        <v>107</v>
      </c>
      <c r="D49" s="1">
        <f>D179</f>
        <v>1300</v>
      </c>
      <c r="E49" s="1">
        <f>E179</f>
        <v>0</v>
      </c>
      <c r="F49" s="1">
        <f t="shared" si="1"/>
        <v>1300</v>
      </c>
    </row>
    <row r="50" spans="1:6" x14ac:dyDescent="0.4">
      <c r="A50" s="9">
        <f t="shared" si="0"/>
        <v>37</v>
      </c>
      <c r="B50" s="16" t="s">
        <v>105</v>
      </c>
      <c r="C50" s="17" t="s">
        <v>104</v>
      </c>
      <c r="D50" s="1">
        <f>D182</f>
        <v>10624</v>
      </c>
      <c r="E50" s="1">
        <f>E182</f>
        <v>0</v>
      </c>
      <c r="F50" s="1">
        <f t="shared" si="1"/>
        <v>10624</v>
      </c>
    </row>
    <row r="51" spans="1:6" ht="20.399999999999999" customHeight="1" x14ac:dyDescent="0.4">
      <c r="A51" s="9">
        <f t="shared" si="0"/>
        <v>38</v>
      </c>
      <c r="B51" s="16" t="s">
        <v>59</v>
      </c>
      <c r="C51" s="16">
        <v>57</v>
      </c>
      <c r="D51" s="1">
        <f>D83+D87+D91+D95+D99+D103+D107+D111+D115+D118+D123</f>
        <v>18994</v>
      </c>
      <c r="E51" s="1">
        <f>E83+E87+E91+E95+E99+E103+E107+E111+E115+E118+E123</f>
        <v>0</v>
      </c>
      <c r="F51" s="1">
        <f t="shared" si="1"/>
        <v>18994</v>
      </c>
    </row>
    <row r="52" spans="1:6" x14ac:dyDescent="0.4">
      <c r="A52" s="9">
        <f t="shared" si="0"/>
        <v>39</v>
      </c>
      <c r="B52" s="16" t="s">
        <v>81</v>
      </c>
      <c r="C52" s="16">
        <v>59</v>
      </c>
      <c r="D52" s="1">
        <f>D57+D132+D137+D146+D159+D174+D180+D84+D88+D92+D96+D100+D104+D108+D112+D119</f>
        <v>20943.740000000002</v>
      </c>
      <c r="E52" s="1">
        <f>E57+E132+E137+E146+E159+E174+E180+E84+E88+E92+E96+E100+E104+E108+E112+E119</f>
        <v>0</v>
      </c>
      <c r="F52" s="1">
        <f t="shared" si="1"/>
        <v>20943.740000000002</v>
      </c>
    </row>
    <row r="53" spans="1:6" x14ac:dyDescent="0.4">
      <c r="A53" s="9">
        <f t="shared" si="0"/>
        <v>40</v>
      </c>
      <c r="B53" s="16" t="s">
        <v>24</v>
      </c>
      <c r="C53" s="16" t="s">
        <v>25</v>
      </c>
      <c r="D53" s="1">
        <f>D54</f>
        <v>43785.38</v>
      </c>
      <c r="E53" s="1">
        <f>E54</f>
        <v>0</v>
      </c>
      <c r="F53" s="1">
        <f t="shared" si="1"/>
        <v>43785.38</v>
      </c>
    </row>
    <row r="54" spans="1:6" x14ac:dyDescent="0.4">
      <c r="A54" s="9">
        <f t="shared" si="0"/>
        <v>41</v>
      </c>
      <c r="B54" s="16" t="s">
        <v>26</v>
      </c>
      <c r="C54" s="16" t="s">
        <v>25</v>
      </c>
      <c r="D54" s="1">
        <f>D55+D56+D57</f>
        <v>43785.38</v>
      </c>
      <c r="E54" s="1">
        <f>E55+E56+E57</f>
        <v>0</v>
      </c>
      <c r="F54" s="1">
        <f t="shared" si="1"/>
        <v>43785.38</v>
      </c>
    </row>
    <row r="55" spans="1:6" ht="21" customHeight="1" x14ac:dyDescent="0.4">
      <c r="A55" s="9">
        <f t="shared" si="0"/>
        <v>42</v>
      </c>
      <c r="B55" s="10" t="s">
        <v>27</v>
      </c>
      <c r="C55" s="10" t="s">
        <v>28</v>
      </c>
      <c r="D55" s="2">
        <v>37967.64</v>
      </c>
      <c r="E55" s="12"/>
      <c r="F55" s="2">
        <f t="shared" si="1"/>
        <v>37967.64</v>
      </c>
    </row>
    <row r="56" spans="1:6" ht="21.6" customHeight="1" x14ac:dyDescent="0.4">
      <c r="A56" s="9">
        <f t="shared" si="0"/>
        <v>43</v>
      </c>
      <c r="B56" s="10" t="s">
        <v>29</v>
      </c>
      <c r="C56" s="10" t="s">
        <v>30</v>
      </c>
      <c r="D56" s="2">
        <v>5633</v>
      </c>
      <c r="E56" s="12"/>
      <c r="F56" s="2">
        <f t="shared" si="1"/>
        <v>5633</v>
      </c>
    </row>
    <row r="57" spans="1:6" ht="34.200000000000003" customHeight="1" x14ac:dyDescent="0.4">
      <c r="A57" s="9">
        <f t="shared" si="0"/>
        <v>44</v>
      </c>
      <c r="B57" s="13" t="s">
        <v>121</v>
      </c>
      <c r="C57" s="10" t="s">
        <v>125</v>
      </c>
      <c r="D57" s="2">
        <v>184.74</v>
      </c>
      <c r="E57" s="12"/>
      <c r="F57" s="2">
        <f t="shared" si="1"/>
        <v>184.74</v>
      </c>
    </row>
    <row r="58" spans="1:6" ht="33.6" customHeight="1" x14ac:dyDescent="0.4">
      <c r="A58" s="9">
        <f t="shared" si="0"/>
        <v>45</v>
      </c>
      <c r="B58" s="18" t="s">
        <v>31</v>
      </c>
      <c r="C58" s="16" t="s">
        <v>32</v>
      </c>
      <c r="D58" s="1">
        <f>D59+D63+D66+D68+D70+D72</f>
        <v>11048.81</v>
      </c>
      <c r="E58" s="1">
        <f>E59+E63+E66+E68+E70+E72</f>
        <v>0</v>
      </c>
      <c r="F58" s="1">
        <f t="shared" si="1"/>
        <v>11048.81</v>
      </c>
    </row>
    <row r="59" spans="1:6" ht="21" customHeight="1" x14ac:dyDescent="0.4">
      <c r="A59" s="9">
        <f t="shared" si="0"/>
        <v>46</v>
      </c>
      <c r="B59" s="16" t="s">
        <v>33</v>
      </c>
      <c r="C59" s="16" t="s">
        <v>34</v>
      </c>
      <c r="D59" s="1">
        <f>D60</f>
        <v>4511.4799999999996</v>
      </c>
      <c r="E59" s="1">
        <f>E60</f>
        <v>0</v>
      </c>
      <c r="F59" s="1">
        <f t="shared" si="1"/>
        <v>4511.4799999999996</v>
      </c>
    </row>
    <row r="60" spans="1:6" ht="21" customHeight="1" x14ac:dyDescent="0.4">
      <c r="A60" s="9">
        <f t="shared" si="0"/>
        <v>47</v>
      </c>
      <c r="B60" s="13" t="s">
        <v>35</v>
      </c>
      <c r="C60" s="10" t="s">
        <v>36</v>
      </c>
      <c r="D60" s="2">
        <f>D61+D62</f>
        <v>4511.4799999999996</v>
      </c>
      <c r="E60" s="12"/>
      <c r="F60" s="2">
        <f t="shared" si="1"/>
        <v>4511.4799999999996</v>
      </c>
    </row>
    <row r="61" spans="1:6" x14ac:dyDescent="0.4">
      <c r="A61" s="9">
        <f t="shared" si="0"/>
        <v>48</v>
      </c>
      <c r="B61" s="10" t="s">
        <v>37</v>
      </c>
      <c r="C61" s="10" t="s">
        <v>38</v>
      </c>
      <c r="D61" s="2">
        <v>4121.4799999999996</v>
      </c>
      <c r="E61" s="12"/>
      <c r="F61" s="2">
        <f t="shared" si="1"/>
        <v>4121.4799999999996</v>
      </c>
    </row>
    <row r="62" spans="1:6" ht="21.6" customHeight="1" x14ac:dyDescent="0.4">
      <c r="A62" s="9">
        <f t="shared" si="0"/>
        <v>49</v>
      </c>
      <c r="B62" s="10" t="s">
        <v>29</v>
      </c>
      <c r="C62" s="10" t="s">
        <v>39</v>
      </c>
      <c r="D62" s="2">
        <v>390</v>
      </c>
      <c r="E62" s="12"/>
      <c r="F62" s="2">
        <f t="shared" si="1"/>
        <v>390</v>
      </c>
    </row>
    <row r="63" spans="1:6" x14ac:dyDescent="0.4">
      <c r="A63" s="9">
        <f t="shared" si="0"/>
        <v>50</v>
      </c>
      <c r="B63" s="16" t="s">
        <v>40</v>
      </c>
      <c r="C63" s="16" t="s">
        <v>34</v>
      </c>
      <c r="D63" s="1">
        <f>D64+D65</f>
        <v>3629.33</v>
      </c>
      <c r="E63" s="1">
        <f>E64+E65</f>
        <v>0</v>
      </c>
      <c r="F63" s="1">
        <f t="shared" si="1"/>
        <v>3629.33</v>
      </c>
    </row>
    <row r="64" spans="1:6" x14ac:dyDescent="0.4">
      <c r="A64" s="9">
        <f t="shared" si="0"/>
        <v>51</v>
      </c>
      <c r="B64" s="10" t="s">
        <v>37</v>
      </c>
      <c r="C64" s="10" t="s">
        <v>41</v>
      </c>
      <c r="D64" s="2">
        <v>2479.33</v>
      </c>
      <c r="E64" s="12"/>
      <c r="F64" s="2">
        <f t="shared" si="1"/>
        <v>2479.33</v>
      </c>
    </row>
    <row r="65" spans="1:6" x14ac:dyDescent="0.4">
      <c r="A65" s="9">
        <f t="shared" si="0"/>
        <v>52</v>
      </c>
      <c r="B65" s="10" t="s">
        <v>42</v>
      </c>
      <c r="C65" s="10" t="s">
        <v>43</v>
      </c>
      <c r="D65" s="2">
        <v>1150</v>
      </c>
      <c r="E65" s="12"/>
      <c r="F65" s="2">
        <f t="shared" si="1"/>
        <v>1150</v>
      </c>
    </row>
    <row r="66" spans="1:6" x14ac:dyDescent="0.4">
      <c r="A66" s="9">
        <f t="shared" si="0"/>
        <v>53</v>
      </c>
      <c r="B66" s="16" t="s">
        <v>44</v>
      </c>
      <c r="C66" s="16" t="s">
        <v>34</v>
      </c>
      <c r="D66" s="1">
        <f>D67</f>
        <v>2640</v>
      </c>
      <c r="E66" s="1">
        <f>E67</f>
        <v>0</v>
      </c>
      <c r="F66" s="1">
        <f t="shared" si="1"/>
        <v>2640</v>
      </c>
    </row>
    <row r="67" spans="1:6" x14ac:dyDescent="0.4">
      <c r="A67" s="9">
        <f t="shared" si="0"/>
        <v>54</v>
      </c>
      <c r="B67" s="10" t="s">
        <v>29</v>
      </c>
      <c r="C67" s="10" t="s">
        <v>43</v>
      </c>
      <c r="D67" s="2">
        <v>2640</v>
      </c>
      <c r="E67" s="12"/>
      <c r="F67" s="2">
        <f t="shared" si="1"/>
        <v>2640</v>
      </c>
    </row>
    <row r="68" spans="1:6" x14ac:dyDescent="0.4">
      <c r="A68" s="9">
        <f t="shared" si="0"/>
        <v>55</v>
      </c>
      <c r="B68" s="16" t="s">
        <v>111</v>
      </c>
      <c r="C68" s="16" t="s">
        <v>32</v>
      </c>
      <c r="D68" s="1">
        <f>D69</f>
        <v>8</v>
      </c>
      <c r="E68" s="1">
        <f>E69</f>
        <v>0</v>
      </c>
      <c r="F68" s="1">
        <f t="shared" si="1"/>
        <v>8</v>
      </c>
    </row>
    <row r="69" spans="1:6" x14ac:dyDescent="0.4">
      <c r="A69" s="9">
        <f t="shared" si="0"/>
        <v>56</v>
      </c>
      <c r="B69" s="10" t="s">
        <v>42</v>
      </c>
      <c r="C69" s="10" t="s">
        <v>43</v>
      </c>
      <c r="D69" s="2">
        <v>8</v>
      </c>
      <c r="E69" s="12"/>
      <c r="F69" s="2">
        <f t="shared" si="1"/>
        <v>8</v>
      </c>
    </row>
    <row r="70" spans="1:6" x14ac:dyDescent="0.4">
      <c r="A70" s="9">
        <f t="shared" si="0"/>
        <v>57</v>
      </c>
      <c r="B70" s="16" t="s">
        <v>120</v>
      </c>
      <c r="C70" s="16" t="s">
        <v>32</v>
      </c>
      <c r="D70" s="1">
        <f>D71</f>
        <v>60</v>
      </c>
      <c r="E70" s="1">
        <f>E71</f>
        <v>0</v>
      </c>
      <c r="F70" s="1">
        <f t="shared" si="1"/>
        <v>60</v>
      </c>
    </row>
    <row r="71" spans="1:6" x14ac:dyDescent="0.4">
      <c r="A71" s="9">
        <f t="shared" si="0"/>
        <v>58</v>
      </c>
      <c r="B71" s="10" t="s">
        <v>42</v>
      </c>
      <c r="C71" s="10" t="s">
        <v>43</v>
      </c>
      <c r="D71" s="2">
        <v>60</v>
      </c>
      <c r="E71" s="12"/>
      <c r="F71" s="2">
        <f t="shared" si="1"/>
        <v>60</v>
      </c>
    </row>
    <row r="72" spans="1:6" x14ac:dyDescent="0.4">
      <c r="A72" s="9">
        <f t="shared" si="0"/>
        <v>59</v>
      </c>
      <c r="B72" s="16" t="s">
        <v>144</v>
      </c>
      <c r="C72" s="16" t="s">
        <v>32</v>
      </c>
      <c r="D72" s="1">
        <v>200</v>
      </c>
      <c r="E72" s="12"/>
      <c r="F72" s="1">
        <f t="shared" si="1"/>
        <v>200</v>
      </c>
    </row>
    <row r="73" spans="1:6" x14ac:dyDescent="0.4">
      <c r="A73" s="9">
        <f t="shared" si="0"/>
        <v>60</v>
      </c>
      <c r="B73" s="16" t="s">
        <v>45</v>
      </c>
      <c r="C73" s="16" t="s">
        <v>46</v>
      </c>
      <c r="D73" s="1">
        <f>D74</f>
        <v>370</v>
      </c>
      <c r="E73" s="1">
        <f>E74</f>
        <v>0</v>
      </c>
      <c r="F73" s="1">
        <f t="shared" si="1"/>
        <v>370</v>
      </c>
    </row>
    <row r="74" spans="1:6" ht="19.8" customHeight="1" x14ac:dyDescent="0.4">
      <c r="A74" s="9">
        <f t="shared" si="0"/>
        <v>61</v>
      </c>
      <c r="B74" s="16" t="s">
        <v>47</v>
      </c>
      <c r="C74" s="16" t="s">
        <v>46</v>
      </c>
      <c r="D74" s="1">
        <f>D75</f>
        <v>370</v>
      </c>
      <c r="E74" s="1">
        <f>E75</f>
        <v>0</v>
      </c>
      <c r="F74" s="1">
        <f t="shared" si="1"/>
        <v>370</v>
      </c>
    </row>
    <row r="75" spans="1:6" ht="22.8" customHeight="1" x14ac:dyDescent="0.4">
      <c r="A75" s="9">
        <f t="shared" si="0"/>
        <v>62</v>
      </c>
      <c r="B75" s="10" t="s">
        <v>29</v>
      </c>
      <c r="C75" s="10" t="s">
        <v>48</v>
      </c>
      <c r="D75" s="2">
        <v>370</v>
      </c>
      <c r="E75" s="12"/>
      <c r="F75" s="2">
        <f t="shared" si="1"/>
        <v>370</v>
      </c>
    </row>
    <row r="76" spans="1:6" ht="40.200000000000003" customHeight="1" x14ac:dyDescent="0.4">
      <c r="A76" s="9">
        <f t="shared" si="0"/>
        <v>63</v>
      </c>
      <c r="B76" s="18" t="s">
        <v>92</v>
      </c>
      <c r="C76" s="16" t="s">
        <v>49</v>
      </c>
      <c r="D76" s="1">
        <f>D77</f>
        <v>50</v>
      </c>
      <c r="E76" s="1">
        <f>E77</f>
        <v>0</v>
      </c>
      <c r="F76" s="1">
        <f t="shared" si="1"/>
        <v>50</v>
      </c>
    </row>
    <row r="77" spans="1:6" ht="39" customHeight="1" x14ac:dyDescent="0.4">
      <c r="A77" s="9">
        <f t="shared" si="0"/>
        <v>64</v>
      </c>
      <c r="B77" s="18" t="s">
        <v>50</v>
      </c>
      <c r="C77" s="16" t="s">
        <v>49</v>
      </c>
      <c r="D77" s="1">
        <f>D78</f>
        <v>50</v>
      </c>
      <c r="E77" s="1">
        <f>E78</f>
        <v>0</v>
      </c>
      <c r="F77" s="1">
        <f t="shared" si="1"/>
        <v>50</v>
      </c>
    </row>
    <row r="78" spans="1:6" x14ac:dyDescent="0.4">
      <c r="A78" s="9">
        <f t="shared" si="0"/>
        <v>65</v>
      </c>
      <c r="B78" s="10" t="s">
        <v>29</v>
      </c>
      <c r="C78" s="10" t="s">
        <v>51</v>
      </c>
      <c r="D78" s="2">
        <v>50</v>
      </c>
      <c r="E78" s="12"/>
      <c r="F78" s="2">
        <f t="shared" si="1"/>
        <v>50</v>
      </c>
    </row>
    <row r="79" spans="1:6" ht="22.8" customHeight="1" x14ac:dyDescent="0.4">
      <c r="A79" s="9">
        <f t="shared" si="0"/>
        <v>66</v>
      </c>
      <c r="B79" s="16" t="s">
        <v>52</v>
      </c>
      <c r="C79" s="16" t="s">
        <v>53</v>
      </c>
      <c r="D79" s="1">
        <f>D80+D122</f>
        <v>26091</v>
      </c>
      <c r="E79" s="1">
        <f>E80+E122</f>
        <v>0</v>
      </c>
      <c r="F79" s="1">
        <f t="shared" si="1"/>
        <v>26091</v>
      </c>
    </row>
    <row r="80" spans="1:6" ht="23.4" customHeight="1" x14ac:dyDescent="0.4">
      <c r="A80" s="9">
        <f t="shared" si="0"/>
        <v>67</v>
      </c>
      <c r="B80" s="16" t="s">
        <v>106</v>
      </c>
      <c r="C80" s="16" t="s">
        <v>53</v>
      </c>
      <c r="D80" s="1">
        <f>D81+D85+D89+D93+D97+D101+D105+D109+D113+D116+D120</f>
        <v>13776</v>
      </c>
      <c r="E80" s="1">
        <f>E81+E85+E89+E93+E97+E101+E105+E109+E113+E116+E120</f>
        <v>0</v>
      </c>
      <c r="F80" s="1">
        <f t="shared" si="1"/>
        <v>13776</v>
      </c>
    </row>
    <row r="81" spans="1:6" ht="38.4" customHeight="1" x14ac:dyDescent="0.4">
      <c r="A81" s="9">
        <f t="shared" si="0"/>
        <v>68</v>
      </c>
      <c r="B81" s="18" t="s">
        <v>97</v>
      </c>
      <c r="C81" s="16" t="s">
        <v>54</v>
      </c>
      <c r="D81" s="1">
        <f>D82+D83+D84</f>
        <v>1790</v>
      </c>
      <c r="E81" s="1">
        <f>E82+E83+E84</f>
        <v>0</v>
      </c>
      <c r="F81" s="1">
        <f t="shared" si="1"/>
        <v>1790</v>
      </c>
    </row>
    <row r="82" spans="1:6" ht="21.6" customHeight="1" x14ac:dyDescent="0.4">
      <c r="A82" s="9">
        <f t="shared" si="0"/>
        <v>69</v>
      </c>
      <c r="B82" s="10" t="s">
        <v>29</v>
      </c>
      <c r="C82" s="10" t="s">
        <v>55</v>
      </c>
      <c r="D82" s="2">
        <v>900</v>
      </c>
      <c r="E82" s="12"/>
      <c r="F82" s="2">
        <f t="shared" ref="F82:F145" si="2">D82+E82</f>
        <v>900</v>
      </c>
    </row>
    <row r="83" spans="1:6" ht="24" customHeight="1" x14ac:dyDescent="0.4">
      <c r="A83" s="9">
        <f t="shared" si="0"/>
        <v>70</v>
      </c>
      <c r="B83" s="10" t="s">
        <v>116</v>
      </c>
      <c r="C83" s="14" t="s">
        <v>60</v>
      </c>
      <c r="D83" s="2">
        <v>800</v>
      </c>
      <c r="E83" s="12"/>
      <c r="F83" s="2">
        <f t="shared" si="2"/>
        <v>800</v>
      </c>
    </row>
    <row r="84" spans="1:6" x14ac:dyDescent="0.4">
      <c r="A84" s="9">
        <f t="shared" ref="A84:A85" si="3">A83+1</f>
        <v>71</v>
      </c>
      <c r="B84" s="10" t="s">
        <v>149</v>
      </c>
      <c r="C84" s="14" t="s">
        <v>150</v>
      </c>
      <c r="D84" s="2">
        <v>90</v>
      </c>
      <c r="E84" s="12"/>
      <c r="F84" s="2">
        <f t="shared" si="2"/>
        <v>90</v>
      </c>
    </row>
    <row r="85" spans="1:6" ht="40.200000000000003" customHeight="1" x14ac:dyDescent="0.4">
      <c r="A85" s="9">
        <f t="shared" si="3"/>
        <v>72</v>
      </c>
      <c r="B85" s="18" t="s">
        <v>98</v>
      </c>
      <c r="C85" s="16" t="s">
        <v>53</v>
      </c>
      <c r="D85" s="1">
        <f>D86+D87+D88</f>
        <v>1343</v>
      </c>
      <c r="E85" s="1">
        <f>E86+E87+E88</f>
        <v>0</v>
      </c>
      <c r="F85" s="1">
        <f t="shared" si="2"/>
        <v>1343</v>
      </c>
    </row>
    <row r="86" spans="1:6" x14ac:dyDescent="0.4">
      <c r="A86" s="9">
        <f t="shared" ref="A86:A153" si="4">A85+1</f>
        <v>73</v>
      </c>
      <c r="B86" s="10" t="s">
        <v>56</v>
      </c>
      <c r="C86" s="10" t="s">
        <v>55</v>
      </c>
      <c r="D86" s="2">
        <v>600</v>
      </c>
      <c r="E86" s="12"/>
      <c r="F86" s="2">
        <f t="shared" si="2"/>
        <v>600</v>
      </c>
    </row>
    <row r="87" spans="1:6" x14ac:dyDescent="0.4">
      <c r="A87" s="9">
        <f t="shared" si="4"/>
        <v>74</v>
      </c>
      <c r="B87" s="10" t="s">
        <v>116</v>
      </c>
      <c r="C87" s="14" t="s">
        <v>60</v>
      </c>
      <c r="D87" s="2">
        <v>693</v>
      </c>
      <c r="E87" s="12"/>
      <c r="F87" s="2">
        <f t="shared" si="2"/>
        <v>693</v>
      </c>
    </row>
    <row r="88" spans="1:6" x14ac:dyDescent="0.4">
      <c r="A88" s="9">
        <f t="shared" si="4"/>
        <v>75</v>
      </c>
      <c r="B88" s="10" t="s">
        <v>149</v>
      </c>
      <c r="C88" s="14" t="s">
        <v>150</v>
      </c>
      <c r="D88" s="2">
        <v>50</v>
      </c>
      <c r="E88" s="12"/>
      <c r="F88" s="2">
        <f t="shared" si="2"/>
        <v>50</v>
      </c>
    </row>
    <row r="89" spans="1:6" x14ac:dyDescent="0.4">
      <c r="A89" s="9">
        <f t="shared" si="4"/>
        <v>76</v>
      </c>
      <c r="B89" s="16" t="s">
        <v>99</v>
      </c>
      <c r="C89" s="16" t="s">
        <v>53</v>
      </c>
      <c r="D89" s="1">
        <f>D90+D91+D92</f>
        <v>2170</v>
      </c>
      <c r="E89" s="1">
        <f>E90+E91+E92</f>
        <v>0</v>
      </c>
      <c r="F89" s="1">
        <f t="shared" si="2"/>
        <v>2170</v>
      </c>
    </row>
    <row r="90" spans="1:6" x14ac:dyDescent="0.4">
      <c r="A90" s="9">
        <f t="shared" si="4"/>
        <v>77</v>
      </c>
      <c r="B90" s="10" t="s">
        <v>29</v>
      </c>
      <c r="C90" s="10" t="s">
        <v>55</v>
      </c>
      <c r="D90" s="2">
        <v>1000</v>
      </c>
      <c r="E90" s="12"/>
      <c r="F90" s="2">
        <f t="shared" si="2"/>
        <v>1000</v>
      </c>
    </row>
    <row r="91" spans="1:6" x14ac:dyDescent="0.4">
      <c r="A91" s="9">
        <f t="shared" si="4"/>
        <v>78</v>
      </c>
      <c r="B91" s="10" t="s">
        <v>116</v>
      </c>
      <c r="C91" s="14" t="s">
        <v>60</v>
      </c>
      <c r="D91" s="2">
        <v>1070</v>
      </c>
      <c r="E91" s="12"/>
      <c r="F91" s="2">
        <f t="shared" si="2"/>
        <v>1070</v>
      </c>
    </row>
    <row r="92" spans="1:6" x14ac:dyDescent="0.4">
      <c r="A92" s="9">
        <f t="shared" si="4"/>
        <v>79</v>
      </c>
      <c r="B92" s="10" t="s">
        <v>149</v>
      </c>
      <c r="C92" s="14" t="s">
        <v>150</v>
      </c>
      <c r="D92" s="2">
        <v>100</v>
      </c>
      <c r="E92" s="12"/>
      <c r="F92" s="2">
        <f t="shared" si="2"/>
        <v>100</v>
      </c>
    </row>
    <row r="93" spans="1:6" x14ac:dyDescent="0.4">
      <c r="A93" s="9">
        <f t="shared" si="4"/>
        <v>80</v>
      </c>
      <c r="B93" s="16" t="s">
        <v>128</v>
      </c>
      <c r="C93" s="16" t="s">
        <v>53</v>
      </c>
      <c r="D93" s="1">
        <f>D94+D95+D96</f>
        <v>2273</v>
      </c>
      <c r="E93" s="1">
        <f>E94+E95+E96</f>
        <v>0</v>
      </c>
      <c r="F93" s="1">
        <f t="shared" si="2"/>
        <v>2273</v>
      </c>
    </row>
    <row r="94" spans="1:6" ht="19.8" customHeight="1" x14ac:dyDescent="0.4">
      <c r="A94" s="9">
        <f t="shared" si="4"/>
        <v>81</v>
      </c>
      <c r="B94" s="10" t="s">
        <v>29</v>
      </c>
      <c r="C94" s="10" t="s">
        <v>55</v>
      </c>
      <c r="D94" s="2">
        <v>1263</v>
      </c>
      <c r="E94" s="12"/>
      <c r="F94" s="2">
        <f t="shared" si="2"/>
        <v>1263</v>
      </c>
    </row>
    <row r="95" spans="1:6" ht="18.600000000000001" customHeight="1" x14ac:dyDescent="0.4">
      <c r="A95" s="9">
        <f t="shared" si="4"/>
        <v>82</v>
      </c>
      <c r="B95" s="10" t="s">
        <v>116</v>
      </c>
      <c r="C95" s="14" t="s">
        <v>60</v>
      </c>
      <c r="D95" s="2">
        <v>950</v>
      </c>
      <c r="E95" s="12"/>
      <c r="F95" s="2">
        <f t="shared" si="2"/>
        <v>950</v>
      </c>
    </row>
    <row r="96" spans="1:6" x14ac:dyDescent="0.4">
      <c r="A96" s="9">
        <f t="shared" si="4"/>
        <v>83</v>
      </c>
      <c r="B96" s="10" t="s">
        <v>149</v>
      </c>
      <c r="C96" s="14" t="s">
        <v>150</v>
      </c>
      <c r="D96" s="2">
        <v>60</v>
      </c>
      <c r="E96" s="12"/>
      <c r="F96" s="2">
        <f t="shared" si="2"/>
        <v>60</v>
      </c>
    </row>
    <row r="97" spans="1:6" x14ac:dyDescent="0.4">
      <c r="A97" s="9">
        <f t="shared" si="4"/>
        <v>84</v>
      </c>
      <c r="B97" s="16" t="s">
        <v>57</v>
      </c>
      <c r="C97" s="16" t="s">
        <v>53</v>
      </c>
      <c r="D97" s="1">
        <f>D98+D99+D100</f>
        <v>1385.8</v>
      </c>
      <c r="E97" s="1">
        <f>E98+E99+E100</f>
        <v>0</v>
      </c>
      <c r="F97" s="1">
        <f t="shared" si="2"/>
        <v>1385.8</v>
      </c>
    </row>
    <row r="98" spans="1:6" x14ac:dyDescent="0.4">
      <c r="A98" s="9">
        <f t="shared" si="4"/>
        <v>85</v>
      </c>
      <c r="B98" s="10" t="s">
        <v>29</v>
      </c>
      <c r="C98" s="10" t="s">
        <v>55</v>
      </c>
      <c r="D98" s="2">
        <v>510</v>
      </c>
      <c r="E98" s="12"/>
      <c r="F98" s="2">
        <f t="shared" si="2"/>
        <v>510</v>
      </c>
    </row>
    <row r="99" spans="1:6" x14ac:dyDescent="0.4">
      <c r="A99" s="9">
        <f t="shared" si="4"/>
        <v>86</v>
      </c>
      <c r="B99" s="10" t="s">
        <v>116</v>
      </c>
      <c r="C99" s="14" t="s">
        <v>60</v>
      </c>
      <c r="D99" s="2">
        <v>800</v>
      </c>
      <c r="E99" s="12"/>
      <c r="F99" s="2">
        <f t="shared" si="2"/>
        <v>800</v>
      </c>
    </row>
    <row r="100" spans="1:6" ht="18.600000000000001" customHeight="1" x14ac:dyDescent="0.4">
      <c r="A100" s="9">
        <f t="shared" si="4"/>
        <v>87</v>
      </c>
      <c r="B100" s="10" t="s">
        <v>149</v>
      </c>
      <c r="C100" s="14" t="s">
        <v>150</v>
      </c>
      <c r="D100" s="2">
        <v>75.8</v>
      </c>
      <c r="E100" s="12"/>
      <c r="F100" s="2">
        <f t="shared" si="2"/>
        <v>75.8</v>
      </c>
    </row>
    <row r="101" spans="1:6" ht="35.4" customHeight="1" x14ac:dyDescent="0.4">
      <c r="A101" s="9">
        <f t="shared" si="4"/>
        <v>88</v>
      </c>
      <c r="B101" s="18" t="s">
        <v>100</v>
      </c>
      <c r="C101" s="16" t="s">
        <v>53</v>
      </c>
      <c r="D101" s="1">
        <f>D102+D103+D104</f>
        <v>866</v>
      </c>
      <c r="E101" s="1">
        <f>E102+E103+E104</f>
        <v>0</v>
      </c>
      <c r="F101" s="1">
        <f t="shared" si="2"/>
        <v>866</v>
      </c>
    </row>
    <row r="102" spans="1:6" ht="21" customHeight="1" x14ac:dyDescent="0.4">
      <c r="A102" s="9">
        <f t="shared" si="4"/>
        <v>89</v>
      </c>
      <c r="B102" s="10" t="s">
        <v>29</v>
      </c>
      <c r="C102" s="10" t="s">
        <v>55</v>
      </c>
      <c r="D102" s="2">
        <v>480</v>
      </c>
      <c r="E102" s="12"/>
      <c r="F102" s="2">
        <f t="shared" si="2"/>
        <v>480</v>
      </c>
    </row>
    <row r="103" spans="1:6" x14ac:dyDescent="0.4">
      <c r="A103" s="9">
        <f t="shared" si="4"/>
        <v>90</v>
      </c>
      <c r="B103" s="10" t="s">
        <v>116</v>
      </c>
      <c r="C103" s="14" t="s">
        <v>60</v>
      </c>
      <c r="D103" s="2">
        <v>341</v>
      </c>
      <c r="E103" s="12"/>
      <c r="F103" s="2">
        <f t="shared" si="2"/>
        <v>341</v>
      </c>
    </row>
    <row r="104" spans="1:6" x14ac:dyDescent="0.4">
      <c r="A104" s="9">
        <f t="shared" si="4"/>
        <v>91</v>
      </c>
      <c r="B104" s="10" t="s">
        <v>149</v>
      </c>
      <c r="C104" s="14" t="s">
        <v>150</v>
      </c>
      <c r="D104" s="2">
        <v>45</v>
      </c>
      <c r="E104" s="12"/>
      <c r="F104" s="2">
        <f t="shared" si="2"/>
        <v>45</v>
      </c>
    </row>
    <row r="105" spans="1:6" x14ac:dyDescent="0.4">
      <c r="A105" s="9">
        <f t="shared" si="4"/>
        <v>92</v>
      </c>
      <c r="B105" s="16" t="s">
        <v>129</v>
      </c>
      <c r="C105" s="16" t="s">
        <v>53</v>
      </c>
      <c r="D105" s="1">
        <f>D106+D107+D108</f>
        <v>1215</v>
      </c>
      <c r="E105" s="1">
        <f>E106+E107+E108</f>
        <v>0</v>
      </c>
      <c r="F105" s="1">
        <f t="shared" si="2"/>
        <v>1215</v>
      </c>
    </row>
    <row r="106" spans="1:6" x14ac:dyDescent="0.4">
      <c r="A106" s="9">
        <f t="shared" si="4"/>
        <v>93</v>
      </c>
      <c r="B106" s="10" t="s">
        <v>29</v>
      </c>
      <c r="C106" s="10" t="s">
        <v>55</v>
      </c>
      <c r="D106" s="2">
        <v>550</v>
      </c>
      <c r="E106" s="12"/>
      <c r="F106" s="2">
        <f t="shared" si="2"/>
        <v>550</v>
      </c>
    </row>
    <row r="107" spans="1:6" x14ac:dyDescent="0.4">
      <c r="A107" s="9">
        <f t="shared" si="4"/>
        <v>94</v>
      </c>
      <c r="B107" s="10" t="s">
        <v>116</v>
      </c>
      <c r="C107" s="14" t="s">
        <v>60</v>
      </c>
      <c r="D107" s="2">
        <v>625</v>
      </c>
      <c r="E107" s="12"/>
      <c r="F107" s="2">
        <f t="shared" si="2"/>
        <v>625</v>
      </c>
    </row>
    <row r="108" spans="1:6" x14ac:dyDescent="0.4">
      <c r="A108" s="9">
        <f t="shared" si="4"/>
        <v>95</v>
      </c>
      <c r="B108" s="10" t="s">
        <v>149</v>
      </c>
      <c r="C108" s="14" t="s">
        <v>150</v>
      </c>
      <c r="D108" s="2">
        <v>40</v>
      </c>
      <c r="E108" s="12"/>
      <c r="F108" s="2">
        <f t="shared" si="2"/>
        <v>40</v>
      </c>
    </row>
    <row r="109" spans="1:6" ht="54.6" customHeight="1" x14ac:dyDescent="0.4">
      <c r="A109" s="9">
        <f t="shared" si="4"/>
        <v>96</v>
      </c>
      <c r="B109" s="18" t="s">
        <v>101</v>
      </c>
      <c r="C109" s="16" t="s">
        <v>53</v>
      </c>
      <c r="D109" s="1">
        <f>D110+D111+D112</f>
        <v>1357.2</v>
      </c>
      <c r="E109" s="1">
        <f>E110+E111+E112</f>
        <v>0</v>
      </c>
      <c r="F109" s="1">
        <f t="shared" si="2"/>
        <v>1357.2</v>
      </c>
    </row>
    <row r="110" spans="1:6" x14ac:dyDescent="0.4">
      <c r="A110" s="9">
        <f t="shared" si="4"/>
        <v>97</v>
      </c>
      <c r="B110" s="10" t="s">
        <v>29</v>
      </c>
      <c r="C110" s="10" t="s">
        <v>55</v>
      </c>
      <c r="D110" s="2">
        <v>600</v>
      </c>
      <c r="E110" s="12"/>
      <c r="F110" s="2">
        <f t="shared" si="2"/>
        <v>600</v>
      </c>
    </row>
    <row r="111" spans="1:6" x14ac:dyDescent="0.4">
      <c r="A111" s="9">
        <f t="shared" si="4"/>
        <v>98</v>
      </c>
      <c r="B111" s="10" t="s">
        <v>116</v>
      </c>
      <c r="C111" s="14" t="s">
        <v>60</v>
      </c>
      <c r="D111" s="2">
        <v>750</v>
      </c>
      <c r="E111" s="12"/>
      <c r="F111" s="2">
        <f t="shared" si="2"/>
        <v>750</v>
      </c>
    </row>
    <row r="112" spans="1:6" x14ac:dyDescent="0.4">
      <c r="A112" s="9">
        <f t="shared" si="4"/>
        <v>99</v>
      </c>
      <c r="B112" s="10" t="s">
        <v>149</v>
      </c>
      <c r="C112" s="14" t="s">
        <v>150</v>
      </c>
      <c r="D112" s="2">
        <v>7.2</v>
      </c>
      <c r="E112" s="12"/>
      <c r="F112" s="2">
        <f t="shared" si="2"/>
        <v>7.2</v>
      </c>
    </row>
    <row r="113" spans="1:6" x14ac:dyDescent="0.4">
      <c r="A113" s="9">
        <f t="shared" si="4"/>
        <v>100</v>
      </c>
      <c r="B113" s="16" t="s">
        <v>102</v>
      </c>
      <c r="C113" s="16" t="s">
        <v>53</v>
      </c>
      <c r="D113" s="1">
        <f>D114+D115</f>
        <v>605</v>
      </c>
      <c r="E113" s="1">
        <f>E114+E115</f>
        <v>0</v>
      </c>
      <c r="F113" s="1">
        <f t="shared" si="2"/>
        <v>605</v>
      </c>
    </row>
    <row r="114" spans="1:6" ht="23.4" customHeight="1" x14ac:dyDescent="0.4">
      <c r="A114" s="9">
        <f t="shared" si="4"/>
        <v>101</v>
      </c>
      <c r="B114" s="10" t="s">
        <v>29</v>
      </c>
      <c r="C114" s="10" t="s">
        <v>55</v>
      </c>
      <c r="D114" s="2">
        <v>250</v>
      </c>
      <c r="E114" s="12"/>
      <c r="F114" s="2">
        <f t="shared" si="2"/>
        <v>250</v>
      </c>
    </row>
    <row r="115" spans="1:6" ht="19.2" customHeight="1" x14ac:dyDescent="0.4">
      <c r="A115" s="9">
        <f t="shared" si="4"/>
        <v>102</v>
      </c>
      <c r="B115" s="10" t="s">
        <v>116</v>
      </c>
      <c r="C115" s="14" t="s">
        <v>60</v>
      </c>
      <c r="D115" s="2">
        <v>355</v>
      </c>
      <c r="E115" s="12"/>
      <c r="F115" s="2">
        <f t="shared" si="2"/>
        <v>355</v>
      </c>
    </row>
    <row r="116" spans="1:6" x14ac:dyDescent="0.4">
      <c r="A116" s="9">
        <f t="shared" si="4"/>
        <v>103</v>
      </c>
      <c r="B116" s="16" t="s">
        <v>103</v>
      </c>
      <c r="C116" s="16" t="s">
        <v>53</v>
      </c>
      <c r="D116" s="1">
        <f>D117+D118+D119</f>
        <v>599</v>
      </c>
      <c r="E116" s="1">
        <f>E117+E118+E119</f>
        <v>0</v>
      </c>
      <c r="F116" s="1">
        <f t="shared" si="2"/>
        <v>599</v>
      </c>
    </row>
    <row r="117" spans="1:6" x14ac:dyDescent="0.4">
      <c r="A117" s="9">
        <f t="shared" si="4"/>
        <v>104</v>
      </c>
      <c r="B117" s="10" t="s">
        <v>29</v>
      </c>
      <c r="C117" s="10" t="s">
        <v>55</v>
      </c>
      <c r="D117" s="2">
        <v>292</v>
      </c>
      <c r="E117" s="12"/>
      <c r="F117" s="2">
        <f t="shared" si="2"/>
        <v>292</v>
      </c>
    </row>
    <row r="118" spans="1:6" x14ac:dyDescent="0.4">
      <c r="A118" s="9">
        <f t="shared" si="4"/>
        <v>105</v>
      </c>
      <c r="B118" s="10" t="s">
        <v>116</v>
      </c>
      <c r="C118" s="14" t="s">
        <v>60</v>
      </c>
      <c r="D118" s="2">
        <v>295</v>
      </c>
      <c r="E118" s="12"/>
      <c r="F118" s="2">
        <f t="shared" si="2"/>
        <v>295</v>
      </c>
    </row>
    <row r="119" spans="1:6" x14ac:dyDescent="0.4">
      <c r="A119" s="9">
        <f t="shared" si="4"/>
        <v>106</v>
      </c>
      <c r="B119" s="10" t="s">
        <v>149</v>
      </c>
      <c r="C119" s="14" t="s">
        <v>150</v>
      </c>
      <c r="D119" s="2">
        <v>12</v>
      </c>
      <c r="E119" s="12"/>
      <c r="F119" s="2">
        <f t="shared" si="2"/>
        <v>12</v>
      </c>
    </row>
    <row r="120" spans="1:6" ht="36.6" customHeight="1" x14ac:dyDescent="0.4">
      <c r="A120" s="9">
        <f t="shared" si="4"/>
        <v>107</v>
      </c>
      <c r="B120" s="18" t="s">
        <v>58</v>
      </c>
      <c r="C120" s="16" t="s">
        <v>53</v>
      </c>
      <c r="D120" s="1">
        <f>D121</f>
        <v>172</v>
      </c>
      <c r="E120" s="1">
        <f>E121</f>
        <v>0</v>
      </c>
      <c r="F120" s="1">
        <f t="shared" si="2"/>
        <v>172</v>
      </c>
    </row>
    <row r="121" spans="1:6" ht="21.6" customHeight="1" x14ac:dyDescent="0.4">
      <c r="A121" s="9">
        <f t="shared" si="4"/>
        <v>108</v>
      </c>
      <c r="B121" s="10" t="s">
        <v>29</v>
      </c>
      <c r="C121" s="10" t="s">
        <v>55</v>
      </c>
      <c r="D121" s="2">
        <v>172</v>
      </c>
      <c r="E121" s="12"/>
      <c r="F121" s="2">
        <f t="shared" si="2"/>
        <v>172</v>
      </c>
    </row>
    <row r="122" spans="1:6" x14ac:dyDescent="0.4">
      <c r="A122" s="9">
        <f t="shared" si="4"/>
        <v>109</v>
      </c>
      <c r="B122" s="16" t="s">
        <v>118</v>
      </c>
      <c r="C122" s="16" t="s">
        <v>53</v>
      </c>
      <c r="D122" s="1">
        <f>D123</f>
        <v>12315</v>
      </c>
      <c r="E122" s="1">
        <f>E123</f>
        <v>0</v>
      </c>
      <c r="F122" s="1">
        <f t="shared" si="2"/>
        <v>12315</v>
      </c>
    </row>
    <row r="123" spans="1:6" x14ac:dyDescent="0.4">
      <c r="A123" s="9">
        <f t="shared" si="4"/>
        <v>110</v>
      </c>
      <c r="B123" s="10" t="s">
        <v>59</v>
      </c>
      <c r="C123" s="10" t="s">
        <v>60</v>
      </c>
      <c r="D123" s="2">
        <v>12315</v>
      </c>
      <c r="E123" s="12"/>
      <c r="F123" s="2">
        <f t="shared" si="2"/>
        <v>12315</v>
      </c>
    </row>
    <row r="124" spans="1:6" ht="20.399999999999999" customHeight="1" x14ac:dyDescent="0.4">
      <c r="A124" s="9">
        <f t="shared" si="4"/>
        <v>111</v>
      </c>
      <c r="B124" s="16" t="s">
        <v>151</v>
      </c>
      <c r="C124" s="16" t="s">
        <v>153</v>
      </c>
      <c r="D124" s="1">
        <f>D125</f>
        <v>500</v>
      </c>
      <c r="E124" s="1">
        <f>E125</f>
        <v>0</v>
      </c>
      <c r="F124" s="1">
        <f t="shared" si="2"/>
        <v>500</v>
      </c>
    </row>
    <row r="125" spans="1:6" x14ac:dyDescent="0.4">
      <c r="A125" s="9">
        <f t="shared" si="4"/>
        <v>112</v>
      </c>
      <c r="B125" s="10" t="s">
        <v>152</v>
      </c>
      <c r="C125" s="10" t="s">
        <v>154</v>
      </c>
      <c r="D125" s="2">
        <v>500</v>
      </c>
      <c r="E125" s="12"/>
      <c r="F125" s="2">
        <f t="shared" si="2"/>
        <v>500</v>
      </c>
    </row>
    <row r="126" spans="1:6" x14ac:dyDescent="0.4">
      <c r="A126" s="9">
        <f t="shared" si="4"/>
        <v>113</v>
      </c>
      <c r="B126" s="16" t="s">
        <v>61</v>
      </c>
      <c r="C126" s="19" t="s">
        <v>62</v>
      </c>
      <c r="D126" s="1">
        <f>D127+D172</f>
        <v>77179.899999999994</v>
      </c>
      <c r="E126" s="1">
        <f>E127+E172</f>
        <v>0</v>
      </c>
      <c r="F126" s="1">
        <f t="shared" si="2"/>
        <v>77179.899999999994</v>
      </c>
    </row>
    <row r="127" spans="1:6" x14ac:dyDescent="0.4">
      <c r="A127" s="9">
        <f t="shared" si="4"/>
        <v>114</v>
      </c>
      <c r="B127" s="20" t="s">
        <v>63</v>
      </c>
      <c r="C127" s="19" t="s">
        <v>62</v>
      </c>
      <c r="D127" s="1">
        <f>D128+D133+D138+D142+D147+D151+D155+D160+D164+D168</f>
        <v>58159.9</v>
      </c>
      <c r="E127" s="1">
        <f>E128+E133+E138+E142+E147+E151+E155+E160+E164+E168</f>
        <v>0</v>
      </c>
      <c r="F127" s="1">
        <f t="shared" si="2"/>
        <v>58159.9</v>
      </c>
    </row>
    <row r="128" spans="1:6" x14ac:dyDescent="0.4">
      <c r="A128" s="9">
        <f t="shared" si="4"/>
        <v>115</v>
      </c>
      <c r="B128" s="16" t="s">
        <v>64</v>
      </c>
      <c r="C128" s="19" t="s">
        <v>62</v>
      </c>
      <c r="D128" s="1">
        <f>D129</f>
        <v>30174.16</v>
      </c>
      <c r="E128" s="1">
        <f>E129</f>
        <v>0</v>
      </c>
      <c r="F128" s="1">
        <f t="shared" si="2"/>
        <v>30174.16</v>
      </c>
    </row>
    <row r="129" spans="1:6" ht="36.6" customHeight="1" x14ac:dyDescent="0.4">
      <c r="A129" s="9">
        <f t="shared" si="4"/>
        <v>116</v>
      </c>
      <c r="B129" s="13" t="s">
        <v>72</v>
      </c>
      <c r="C129" s="10" t="s">
        <v>65</v>
      </c>
      <c r="D129" s="2">
        <f>D130+D131+D132</f>
        <v>30174.16</v>
      </c>
      <c r="E129" s="2">
        <f>E130+E131+E132</f>
        <v>0</v>
      </c>
      <c r="F129" s="2">
        <f t="shared" si="2"/>
        <v>30174.16</v>
      </c>
    </row>
    <row r="130" spans="1:6" x14ac:dyDescent="0.4">
      <c r="A130" s="9">
        <f t="shared" si="4"/>
        <v>117</v>
      </c>
      <c r="B130" s="10" t="s">
        <v>37</v>
      </c>
      <c r="C130" s="10" t="s">
        <v>66</v>
      </c>
      <c r="D130" s="2">
        <v>29264.16</v>
      </c>
      <c r="E130" s="12"/>
      <c r="F130" s="2">
        <f t="shared" si="2"/>
        <v>29264.16</v>
      </c>
    </row>
    <row r="131" spans="1:6" ht="22.2" customHeight="1" x14ac:dyDescent="0.4">
      <c r="A131" s="9">
        <f t="shared" si="4"/>
        <v>118</v>
      </c>
      <c r="B131" s="10" t="s">
        <v>29</v>
      </c>
      <c r="C131" s="10" t="s">
        <v>67</v>
      </c>
      <c r="D131" s="2">
        <v>700</v>
      </c>
      <c r="E131" s="12"/>
      <c r="F131" s="2">
        <f t="shared" si="2"/>
        <v>700</v>
      </c>
    </row>
    <row r="132" spans="1:6" ht="33.6" customHeight="1" x14ac:dyDescent="0.4">
      <c r="A132" s="9">
        <f t="shared" si="4"/>
        <v>119</v>
      </c>
      <c r="B132" s="13" t="s">
        <v>121</v>
      </c>
      <c r="C132" s="14" t="s">
        <v>82</v>
      </c>
      <c r="D132" s="2">
        <v>210</v>
      </c>
      <c r="E132" s="12"/>
      <c r="F132" s="2">
        <f t="shared" si="2"/>
        <v>210</v>
      </c>
    </row>
    <row r="133" spans="1:6" ht="21.6" customHeight="1" x14ac:dyDescent="0.4">
      <c r="A133" s="9">
        <f t="shared" si="4"/>
        <v>120</v>
      </c>
      <c r="B133" s="16" t="s">
        <v>68</v>
      </c>
      <c r="C133" s="16" t="s">
        <v>62</v>
      </c>
      <c r="D133" s="1">
        <f>D134</f>
        <v>6015.27</v>
      </c>
      <c r="E133" s="1">
        <f>E134</f>
        <v>0</v>
      </c>
      <c r="F133" s="1">
        <f t="shared" si="2"/>
        <v>6015.27</v>
      </c>
    </row>
    <row r="134" spans="1:6" ht="36.6" customHeight="1" x14ac:dyDescent="0.4">
      <c r="A134" s="9">
        <f t="shared" si="4"/>
        <v>121</v>
      </c>
      <c r="B134" s="13" t="s">
        <v>72</v>
      </c>
      <c r="C134" s="10" t="s">
        <v>65</v>
      </c>
      <c r="D134" s="2">
        <f>D135+D136+D137</f>
        <v>6015.27</v>
      </c>
      <c r="E134" s="12"/>
      <c r="F134" s="2">
        <f t="shared" si="2"/>
        <v>6015.27</v>
      </c>
    </row>
    <row r="135" spans="1:6" x14ac:dyDescent="0.4">
      <c r="A135" s="9">
        <f t="shared" si="4"/>
        <v>122</v>
      </c>
      <c r="B135" s="10" t="s">
        <v>37</v>
      </c>
      <c r="C135" s="10" t="s">
        <v>69</v>
      </c>
      <c r="D135" s="2">
        <v>5339.27</v>
      </c>
      <c r="E135" s="12"/>
      <c r="F135" s="2">
        <f t="shared" si="2"/>
        <v>5339.27</v>
      </c>
    </row>
    <row r="136" spans="1:6" ht="20.399999999999999" customHeight="1" x14ac:dyDescent="0.4">
      <c r="A136" s="9">
        <f t="shared" si="4"/>
        <v>123</v>
      </c>
      <c r="B136" s="10" t="s">
        <v>29</v>
      </c>
      <c r="C136" s="10" t="s">
        <v>67</v>
      </c>
      <c r="D136" s="2">
        <v>612</v>
      </c>
      <c r="E136" s="12"/>
      <c r="F136" s="2">
        <f t="shared" si="2"/>
        <v>612</v>
      </c>
    </row>
    <row r="137" spans="1:6" ht="34.799999999999997" customHeight="1" x14ac:dyDescent="0.4">
      <c r="A137" s="9">
        <f t="shared" si="4"/>
        <v>124</v>
      </c>
      <c r="B137" s="13" t="s">
        <v>121</v>
      </c>
      <c r="C137" s="14" t="s">
        <v>82</v>
      </c>
      <c r="D137" s="2">
        <v>64</v>
      </c>
      <c r="E137" s="12"/>
      <c r="F137" s="2">
        <f t="shared" si="2"/>
        <v>64</v>
      </c>
    </row>
    <row r="138" spans="1:6" x14ac:dyDescent="0.4">
      <c r="A138" s="9">
        <f t="shared" si="4"/>
        <v>125</v>
      </c>
      <c r="B138" s="16" t="s">
        <v>70</v>
      </c>
      <c r="C138" s="16" t="s">
        <v>62</v>
      </c>
      <c r="D138" s="1">
        <f>D139</f>
        <v>2691.78</v>
      </c>
      <c r="E138" s="1">
        <f>E139</f>
        <v>0</v>
      </c>
      <c r="F138" s="1">
        <f t="shared" si="2"/>
        <v>2691.78</v>
      </c>
    </row>
    <row r="139" spans="1:6" ht="34.799999999999997" customHeight="1" x14ac:dyDescent="0.4">
      <c r="A139" s="9">
        <f t="shared" si="4"/>
        <v>126</v>
      </c>
      <c r="B139" s="13" t="s">
        <v>72</v>
      </c>
      <c r="C139" s="10" t="s">
        <v>65</v>
      </c>
      <c r="D139" s="2">
        <f>D140+D141</f>
        <v>2691.78</v>
      </c>
      <c r="E139" s="12"/>
      <c r="F139" s="2">
        <f t="shared" si="2"/>
        <v>2691.78</v>
      </c>
    </row>
    <row r="140" spans="1:6" x14ac:dyDescent="0.4">
      <c r="A140" s="9">
        <f t="shared" si="4"/>
        <v>127</v>
      </c>
      <c r="B140" s="10" t="s">
        <v>37</v>
      </c>
      <c r="C140" s="10" t="s">
        <v>66</v>
      </c>
      <c r="D140" s="2">
        <v>2297.7800000000002</v>
      </c>
      <c r="E140" s="12"/>
      <c r="F140" s="2">
        <f t="shared" si="2"/>
        <v>2297.7800000000002</v>
      </c>
    </row>
    <row r="141" spans="1:6" ht="21.6" customHeight="1" x14ac:dyDescent="0.4">
      <c r="A141" s="9">
        <f t="shared" si="4"/>
        <v>128</v>
      </c>
      <c r="B141" s="10" t="s">
        <v>29</v>
      </c>
      <c r="C141" s="10" t="s">
        <v>67</v>
      </c>
      <c r="D141" s="2">
        <v>394</v>
      </c>
      <c r="E141" s="12"/>
      <c r="F141" s="2">
        <f t="shared" si="2"/>
        <v>394</v>
      </c>
    </row>
    <row r="142" spans="1:6" x14ac:dyDescent="0.4">
      <c r="A142" s="9">
        <f t="shared" si="4"/>
        <v>129</v>
      </c>
      <c r="B142" s="16" t="s">
        <v>71</v>
      </c>
      <c r="C142" s="16" t="s">
        <v>62</v>
      </c>
      <c r="D142" s="1">
        <f>D143</f>
        <v>4556.37</v>
      </c>
      <c r="E142" s="1">
        <f>E143</f>
        <v>0</v>
      </c>
      <c r="F142" s="1">
        <f t="shared" si="2"/>
        <v>4556.37</v>
      </c>
    </row>
    <row r="143" spans="1:6" ht="33.6" customHeight="1" x14ac:dyDescent="0.4">
      <c r="A143" s="9">
        <f t="shared" si="4"/>
        <v>130</v>
      </c>
      <c r="B143" s="13" t="s">
        <v>72</v>
      </c>
      <c r="C143" s="10" t="s">
        <v>65</v>
      </c>
      <c r="D143" s="2">
        <f>D144+D145+D146</f>
        <v>4556.37</v>
      </c>
      <c r="E143" s="12"/>
      <c r="F143" s="2">
        <f t="shared" si="2"/>
        <v>4556.37</v>
      </c>
    </row>
    <row r="144" spans="1:6" x14ac:dyDescent="0.4">
      <c r="A144" s="9">
        <f t="shared" si="4"/>
        <v>131</v>
      </c>
      <c r="B144" s="10" t="s">
        <v>37</v>
      </c>
      <c r="C144" s="10" t="s">
        <v>66</v>
      </c>
      <c r="D144" s="2">
        <v>3667.37</v>
      </c>
      <c r="E144" s="12"/>
      <c r="F144" s="2">
        <f t="shared" si="2"/>
        <v>3667.37</v>
      </c>
    </row>
    <row r="145" spans="1:6" ht="21" customHeight="1" x14ac:dyDescent="0.4">
      <c r="A145" s="9">
        <f t="shared" si="4"/>
        <v>132</v>
      </c>
      <c r="B145" s="10" t="s">
        <v>29</v>
      </c>
      <c r="C145" s="10" t="s">
        <v>67</v>
      </c>
      <c r="D145" s="2">
        <v>825</v>
      </c>
      <c r="E145" s="12"/>
      <c r="F145" s="2">
        <f t="shared" si="2"/>
        <v>825</v>
      </c>
    </row>
    <row r="146" spans="1:6" ht="31.8" customHeight="1" x14ac:dyDescent="0.4">
      <c r="A146" s="9">
        <f t="shared" si="4"/>
        <v>133</v>
      </c>
      <c r="B146" s="13" t="s">
        <v>121</v>
      </c>
      <c r="C146" s="14" t="s">
        <v>82</v>
      </c>
      <c r="D146" s="2">
        <v>64</v>
      </c>
      <c r="E146" s="12"/>
      <c r="F146" s="2">
        <f t="shared" ref="F146:F188" si="5">D146+E146</f>
        <v>64</v>
      </c>
    </row>
    <row r="147" spans="1:6" ht="18.75" customHeight="1" x14ac:dyDescent="0.4">
      <c r="A147" s="9">
        <f t="shared" si="4"/>
        <v>134</v>
      </c>
      <c r="B147" s="16" t="s">
        <v>73</v>
      </c>
      <c r="C147" s="16" t="s">
        <v>62</v>
      </c>
      <c r="D147" s="1">
        <f>D148</f>
        <v>1045.9000000000001</v>
      </c>
      <c r="E147" s="1">
        <f>E148</f>
        <v>0</v>
      </c>
      <c r="F147" s="1">
        <f t="shared" si="5"/>
        <v>1045.9000000000001</v>
      </c>
    </row>
    <row r="148" spans="1:6" ht="34.799999999999997" customHeight="1" x14ac:dyDescent="0.4">
      <c r="A148" s="9">
        <f t="shared" si="4"/>
        <v>135</v>
      </c>
      <c r="B148" s="13" t="s">
        <v>72</v>
      </c>
      <c r="C148" s="10" t="s">
        <v>65</v>
      </c>
      <c r="D148" s="2">
        <f>D149+D150</f>
        <v>1045.9000000000001</v>
      </c>
      <c r="E148" s="12"/>
      <c r="F148" s="2">
        <f t="shared" si="5"/>
        <v>1045.9000000000001</v>
      </c>
    </row>
    <row r="149" spans="1:6" x14ac:dyDescent="0.4">
      <c r="A149" s="9">
        <f t="shared" si="4"/>
        <v>136</v>
      </c>
      <c r="B149" s="10" t="s">
        <v>37</v>
      </c>
      <c r="C149" s="10" t="s">
        <v>66</v>
      </c>
      <c r="D149" s="2">
        <v>760.9</v>
      </c>
      <c r="E149" s="12"/>
      <c r="F149" s="2">
        <f t="shared" si="5"/>
        <v>760.9</v>
      </c>
    </row>
    <row r="150" spans="1:6" ht="21" customHeight="1" x14ac:dyDescent="0.4">
      <c r="A150" s="9">
        <f t="shared" si="4"/>
        <v>137</v>
      </c>
      <c r="B150" s="10" t="s">
        <v>29</v>
      </c>
      <c r="C150" s="10" t="s">
        <v>67</v>
      </c>
      <c r="D150" s="2">
        <v>285</v>
      </c>
      <c r="E150" s="12"/>
      <c r="F150" s="2">
        <f t="shared" si="5"/>
        <v>285</v>
      </c>
    </row>
    <row r="151" spans="1:6" ht="19.8" customHeight="1" x14ac:dyDescent="0.4">
      <c r="A151" s="9">
        <f t="shared" si="4"/>
        <v>138</v>
      </c>
      <c r="B151" s="16" t="s">
        <v>74</v>
      </c>
      <c r="C151" s="16" t="s">
        <v>62</v>
      </c>
      <c r="D151" s="1">
        <f>D152</f>
        <v>2559.73</v>
      </c>
      <c r="E151" s="1">
        <f>E152</f>
        <v>0</v>
      </c>
      <c r="F151" s="1">
        <f t="shared" si="5"/>
        <v>2559.73</v>
      </c>
    </row>
    <row r="152" spans="1:6" ht="37.799999999999997" customHeight="1" x14ac:dyDescent="0.4">
      <c r="A152" s="9">
        <f t="shared" si="4"/>
        <v>139</v>
      </c>
      <c r="B152" s="13" t="s">
        <v>72</v>
      </c>
      <c r="C152" s="10" t="s">
        <v>65</v>
      </c>
      <c r="D152" s="2">
        <f>D153+D154</f>
        <v>2559.73</v>
      </c>
      <c r="E152" s="12"/>
      <c r="F152" s="2">
        <f t="shared" si="5"/>
        <v>2559.73</v>
      </c>
    </row>
    <row r="153" spans="1:6" x14ac:dyDescent="0.4">
      <c r="A153" s="9">
        <f t="shared" si="4"/>
        <v>140</v>
      </c>
      <c r="B153" s="10" t="s">
        <v>37</v>
      </c>
      <c r="C153" s="10" t="s">
        <v>66</v>
      </c>
      <c r="D153" s="2">
        <v>1736.73</v>
      </c>
      <c r="E153" s="12"/>
      <c r="F153" s="2">
        <f t="shared" si="5"/>
        <v>1736.73</v>
      </c>
    </row>
    <row r="154" spans="1:6" ht="24.6" customHeight="1" x14ac:dyDescent="0.4">
      <c r="A154" s="9">
        <f t="shared" ref="A154:A188" si="6">A153+1</f>
        <v>141</v>
      </c>
      <c r="B154" s="10" t="s">
        <v>29</v>
      </c>
      <c r="C154" s="10" t="s">
        <v>67</v>
      </c>
      <c r="D154" s="2">
        <v>823</v>
      </c>
      <c r="E154" s="12"/>
      <c r="F154" s="2">
        <f t="shared" si="5"/>
        <v>823</v>
      </c>
    </row>
    <row r="155" spans="1:6" ht="19.8" customHeight="1" x14ac:dyDescent="0.4">
      <c r="A155" s="9">
        <f t="shared" si="6"/>
        <v>142</v>
      </c>
      <c r="B155" s="16" t="s">
        <v>75</v>
      </c>
      <c r="C155" s="16" t="s">
        <v>62</v>
      </c>
      <c r="D155" s="1">
        <f>D156</f>
        <v>7247.46</v>
      </c>
      <c r="E155" s="1">
        <f>E156</f>
        <v>0</v>
      </c>
      <c r="F155" s="1">
        <f t="shared" si="5"/>
        <v>7247.46</v>
      </c>
    </row>
    <row r="156" spans="1:6" ht="35.4" customHeight="1" x14ac:dyDescent="0.4">
      <c r="A156" s="9">
        <f t="shared" si="6"/>
        <v>143</v>
      </c>
      <c r="B156" s="13" t="s">
        <v>72</v>
      </c>
      <c r="C156" s="10" t="s">
        <v>65</v>
      </c>
      <c r="D156" s="2">
        <f>D157+D158+D159</f>
        <v>7247.46</v>
      </c>
      <c r="E156" s="12"/>
      <c r="F156" s="2">
        <f t="shared" si="5"/>
        <v>7247.46</v>
      </c>
    </row>
    <row r="157" spans="1:6" x14ac:dyDescent="0.4">
      <c r="A157" s="9">
        <f t="shared" si="6"/>
        <v>144</v>
      </c>
      <c r="B157" s="10" t="s">
        <v>37</v>
      </c>
      <c r="C157" s="10" t="s">
        <v>66</v>
      </c>
      <c r="D157" s="2">
        <v>5517.46</v>
      </c>
      <c r="E157" s="12"/>
      <c r="F157" s="2">
        <f t="shared" si="5"/>
        <v>5517.46</v>
      </c>
    </row>
    <row r="158" spans="1:6" ht="21" customHeight="1" x14ac:dyDescent="0.4">
      <c r="A158" s="9">
        <f t="shared" si="6"/>
        <v>145</v>
      </c>
      <c r="B158" s="10" t="s">
        <v>29</v>
      </c>
      <c r="C158" s="10" t="s">
        <v>67</v>
      </c>
      <c r="D158" s="2">
        <v>1659</v>
      </c>
      <c r="E158" s="12"/>
      <c r="F158" s="2">
        <f t="shared" si="5"/>
        <v>1659</v>
      </c>
    </row>
    <row r="159" spans="1:6" ht="36" customHeight="1" x14ac:dyDescent="0.4">
      <c r="A159" s="9">
        <f t="shared" si="6"/>
        <v>146</v>
      </c>
      <c r="B159" s="13" t="s">
        <v>121</v>
      </c>
      <c r="C159" s="14" t="s">
        <v>82</v>
      </c>
      <c r="D159" s="2">
        <v>71</v>
      </c>
      <c r="E159" s="12"/>
      <c r="F159" s="2">
        <f t="shared" si="5"/>
        <v>71</v>
      </c>
    </row>
    <row r="160" spans="1:6" ht="34.799999999999997" customHeight="1" x14ac:dyDescent="0.4">
      <c r="A160" s="9">
        <f t="shared" si="6"/>
        <v>147</v>
      </c>
      <c r="B160" s="18" t="s">
        <v>76</v>
      </c>
      <c r="C160" s="16" t="s">
        <v>62</v>
      </c>
      <c r="D160" s="1">
        <f>D161</f>
        <v>2276.38</v>
      </c>
      <c r="E160" s="1">
        <f>E161</f>
        <v>0</v>
      </c>
      <c r="F160" s="1">
        <f t="shared" si="5"/>
        <v>2276.38</v>
      </c>
    </row>
    <row r="161" spans="1:6" ht="34.799999999999997" customHeight="1" x14ac:dyDescent="0.4">
      <c r="A161" s="9">
        <f t="shared" si="6"/>
        <v>148</v>
      </c>
      <c r="B161" s="13" t="s">
        <v>72</v>
      </c>
      <c r="C161" s="10" t="s">
        <v>65</v>
      </c>
      <c r="D161" s="2">
        <f>D162+D163</f>
        <v>2276.38</v>
      </c>
      <c r="E161" s="12"/>
      <c r="F161" s="2">
        <f t="shared" si="5"/>
        <v>2276.38</v>
      </c>
    </row>
    <row r="162" spans="1:6" x14ac:dyDescent="0.4">
      <c r="A162" s="9">
        <f t="shared" si="6"/>
        <v>149</v>
      </c>
      <c r="B162" s="10" t="s">
        <v>37</v>
      </c>
      <c r="C162" s="10" t="s">
        <v>66</v>
      </c>
      <c r="D162" s="2">
        <v>1876.38</v>
      </c>
      <c r="E162" s="12"/>
      <c r="F162" s="2">
        <f t="shared" si="5"/>
        <v>1876.38</v>
      </c>
    </row>
    <row r="163" spans="1:6" ht="22.8" customHeight="1" x14ac:dyDescent="0.4">
      <c r="A163" s="9">
        <f t="shared" si="6"/>
        <v>150</v>
      </c>
      <c r="B163" s="10" t="s">
        <v>29</v>
      </c>
      <c r="C163" s="10" t="s">
        <v>67</v>
      </c>
      <c r="D163" s="2">
        <v>400</v>
      </c>
      <c r="E163" s="12"/>
      <c r="F163" s="2">
        <f t="shared" si="5"/>
        <v>400</v>
      </c>
    </row>
    <row r="164" spans="1:6" x14ac:dyDescent="0.4">
      <c r="A164" s="9">
        <f t="shared" si="6"/>
        <v>151</v>
      </c>
      <c r="B164" s="16" t="s">
        <v>77</v>
      </c>
      <c r="C164" s="16" t="s">
        <v>62</v>
      </c>
      <c r="D164" s="1">
        <f>D165</f>
        <v>1158.51</v>
      </c>
      <c r="E164" s="1">
        <f>E165</f>
        <v>0</v>
      </c>
      <c r="F164" s="1">
        <f t="shared" si="5"/>
        <v>1158.51</v>
      </c>
    </row>
    <row r="165" spans="1:6" ht="37.799999999999997" customHeight="1" x14ac:dyDescent="0.4">
      <c r="A165" s="9">
        <f t="shared" si="6"/>
        <v>152</v>
      </c>
      <c r="B165" s="13" t="s">
        <v>72</v>
      </c>
      <c r="C165" s="10" t="s">
        <v>65</v>
      </c>
      <c r="D165" s="2">
        <f>D166+D167</f>
        <v>1158.51</v>
      </c>
      <c r="E165" s="12"/>
      <c r="F165" s="2">
        <f t="shared" si="5"/>
        <v>1158.51</v>
      </c>
    </row>
    <row r="166" spans="1:6" ht="20.399999999999999" customHeight="1" x14ac:dyDescent="0.4">
      <c r="A166" s="9">
        <f t="shared" si="6"/>
        <v>153</v>
      </c>
      <c r="B166" s="10" t="s">
        <v>37</v>
      </c>
      <c r="C166" s="10" t="s">
        <v>66</v>
      </c>
      <c r="D166" s="2">
        <v>558.51</v>
      </c>
      <c r="E166" s="12"/>
      <c r="F166" s="2">
        <f t="shared" si="5"/>
        <v>558.51</v>
      </c>
    </row>
    <row r="167" spans="1:6" ht="20.399999999999999" customHeight="1" x14ac:dyDescent="0.4">
      <c r="A167" s="9">
        <f t="shared" si="6"/>
        <v>154</v>
      </c>
      <c r="B167" s="10" t="s">
        <v>29</v>
      </c>
      <c r="C167" s="10" t="s">
        <v>67</v>
      </c>
      <c r="D167" s="2">
        <v>600</v>
      </c>
      <c r="E167" s="12"/>
      <c r="F167" s="2">
        <f t="shared" si="5"/>
        <v>600</v>
      </c>
    </row>
    <row r="168" spans="1:6" ht="22.2" customHeight="1" x14ac:dyDescent="0.4">
      <c r="A168" s="9">
        <f t="shared" si="6"/>
        <v>155</v>
      </c>
      <c r="B168" s="16" t="s">
        <v>78</v>
      </c>
      <c r="C168" s="16" t="s">
        <v>62</v>
      </c>
      <c r="D168" s="1">
        <f>D169</f>
        <v>434.34</v>
      </c>
      <c r="E168" s="1">
        <f>E169</f>
        <v>0</v>
      </c>
      <c r="F168" s="1">
        <f t="shared" si="5"/>
        <v>434.34</v>
      </c>
    </row>
    <row r="169" spans="1:6" ht="34.200000000000003" customHeight="1" x14ac:dyDescent="0.4">
      <c r="A169" s="9">
        <f t="shared" si="6"/>
        <v>156</v>
      </c>
      <c r="B169" s="13" t="s">
        <v>72</v>
      </c>
      <c r="C169" s="10" t="s">
        <v>65</v>
      </c>
      <c r="D169" s="2">
        <f>D170+D171</f>
        <v>434.34</v>
      </c>
      <c r="E169" s="12"/>
      <c r="F169" s="2">
        <f t="shared" si="5"/>
        <v>434.34</v>
      </c>
    </row>
    <row r="170" spans="1:6" x14ac:dyDescent="0.4">
      <c r="A170" s="9">
        <f t="shared" si="6"/>
        <v>157</v>
      </c>
      <c r="B170" s="10" t="s">
        <v>37</v>
      </c>
      <c r="C170" s="10" t="s">
        <v>66</v>
      </c>
      <c r="D170" s="2">
        <v>334.34</v>
      </c>
      <c r="E170" s="12"/>
      <c r="F170" s="2">
        <f t="shared" si="5"/>
        <v>334.34</v>
      </c>
    </row>
    <row r="171" spans="1:6" ht="21" customHeight="1" x14ac:dyDescent="0.4">
      <c r="A171" s="9">
        <f t="shared" si="6"/>
        <v>158</v>
      </c>
      <c r="B171" s="10" t="s">
        <v>29</v>
      </c>
      <c r="C171" s="10" t="s">
        <v>67</v>
      </c>
      <c r="D171" s="2">
        <v>100</v>
      </c>
      <c r="E171" s="12"/>
      <c r="F171" s="2">
        <f t="shared" si="5"/>
        <v>100</v>
      </c>
    </row>
    <row r="172" spans="1:6" x14ac:dyDescent="0.4">
      <c r="A172" s="9">
        <f t="shared" si="6"/>
        <v>159</v>
      </c>
      <c r="B172" s="20" t="s">
        <v>79</v>
      </c>
      <c r="C172" s="19" t="s">
        <v>62</v>
      </c>
      <c r="D172" s="1">
        <f>D173</f>
        <v>19020</v>
      </c>
      <c r="E172" s="1">
        <f>E173</f>
        <v>0</v>
      </c>
      <c r="F172" s="1">
        <f t="shared" si="5"/>
        <v>19020</v>
      </c>
    </row>
    <row r="173" spans="1:6" ht="38.4" customHeight="1" x14ac:dyDescent="0.4">
      <c r="A173" s="9">
        <f t="shared" si="6"/>
        <v>160</v>
      </c>
      <c r="B173" s="18" t="s">
        <v>80</v>
      </c>
      <c r="C173" s="16" t="s">
        <v>62</v>
      </c>
      <c r="D173" s="1">
        <f>D174</f>
        <v>19020</v>
      </c>
      <c r="E173" s="1">
        <f>E174</f>
        <v>0</v>
      </c>
      <c r="F173" s="1">
        <f t="shared" si="5"/>
        <v>19020</v>
      </c>
    </row>
    <row r="174" spans="1:6" x14ac:dyDescent="0.4">
      <c r="A174" s="9">
        <f t="shared" si="6"/>
        <v>161</v>
      </c>
      <c r="B174" s="10" t="s">
        <v>81</v>
      </c>
      <c r="C174" s="10" t="s">
        <v>82</v>
      </c>
      <c r="D174" s="2">
        <v>19020</v>
      </c>
      <c r="E174" s="12"/>
      <c r="F174" s="2">
        <f t="shared" si="5"/>
        <v>19020</v>
      </c>
    </row>
    <row r="175" spans="1:6" ht="36.6" customHeight="1" x14ac:dyDescent="0.4">
      <c r="A175" s="9">
        <f t="shared" si="6"/>
        <v>162</v>
      </c>
      <c r="B175" s="18" t="s">
        <v>83</v>
      </c>
      <c r="C175" s="16" t="s">
        <v>84</v>
      </c>
      <c r="D175" s="1">
        <f>D176</f>
        <v>128061.64</v>
      </c>
      <c r="E175" s="1">
        <f>E176</f>
        <v>58.03</v>
      </c>
      <c r="F175" s="1">
        <f t="shared" si="5"/>
        <v>128119.67</v>
      </c>
    </row>
    <row r="176" spans="1:6" ht="35.4" customHeight="1" x14ac:dyDescent="0.4">
      <c r="A176" s="9">
        <f t="shared" si="6"/>
        <v>163</v>
      </c>
      <c r="B176" s="18" t="s">
        <v>85</v>
      </c>
      <c r="C176" s="16" t="s">
        <v>86</v>
      </c>
      <c r="D176" s="1">
        <f>D177+D178+D179+D180</f>
        <v>128061.64</v>
      </c>
      <c r="E176" s="1">
        <f>E177+E178+E179+E180</f>
        <v>58.03</v>
      </c>
      <c r="F176" s="1">
        <f t="shared" si="5"/>
        <v>128119.67</v>
      </c>
    </row>
    <row r="177" spans="1:6" ht="20.399999999999999" customHeight="1" x14ac:dyDescent="0.4">
      <c r="A177" s="9">
        <f t="shared" si="6"/>
        <v>164</v>
      </c>
      <c r="B177" s="10" t="s">
        <v>37</v>
      </c>
      <c r="C177" s="10" t="s">
        <v>87</v>
      </c>
      <c r="D177" s="2">
        <v>110911.64</v>
      </c>
      <c r="E177" s="12"/>
      <c r="F177" s="2">
        <f t="shared" si="5"/>
        <v>110911.64</v>
      </c>
    </row>
    <row r="178" spans="1:6" ht="22.8" customHeight="1" x14ac:dyDescent="0.4">
      <c r="A178" s="9">
        <f t="shared" si="6"/>
        <v>165</v>
      </c>
      <c r="B178" s="10" t="s">
        <v>29</v>
      </c>
      <c r="C178" s="10" t="s">
        <v>88</v>
      </c>
      <c r="D178" s="2">
        <v>15000</v>
      </c>
      <c r="E178" s="12">
        <v>58.03</v>
      </c>
      <c r="F178" s="2">
        <f t="shared" si="5"/>
        <v>15058.03</v>
      </c>
    </row>
    <row r="179" spans="1:6" ht="39" customHeight="1" x14ac:dyDescent="0.4">
      <c r="A179" s="9">
        <f t="shared" si="6"/>
        <v>166</v>
      </c>
      <c r="B179" s="13" t="s">
        <v>89</v>
      </c>
      <c r="C179" s="10" t="s">
        <v>108</v>
      </c>
      <c r="D179" s="2">
        <v>1300</v>
      </c>
      <c r="E179" s="12"/>
      <c r="F179" s="2">
        <f t="shared" si="5"/>
        <v>1300</v>
      </c>
    </row>
    <row r="180" spans="1:6" ht="37.799999999999997" customHeight="1" x14ac:dyDescent="0.4">
      <c r="A180" s="9">
        <f t="shared" si="6"/>
        <v>167</v>
      </c>
      <c r="B180" s="13" t="s">
        <v>121</v>
      </c>
      <c r="C180" s="14" t="s">
        <v>126</v>
      </c>
      <c r="D180" s="2">
        <v>850</v>
      </c>
      <c r="E180" s="12"/>
      <c r="F180" s="2">
        <f t="shared" si="5"/>
        <v>850</v>
      </c>
    </row>
    <row r="181" spans="1:6" ht="37.799999999999997" customHeight="1" x14ac:dyDescent="0.4">
      <c r="A181" s="9">
        <f t="shared" si="6"/>
        <v>168</v>
      </c>
      <c r="B181" s="18" t="s">
        <v>127</v>
      </c>
      <c r="C181" s="16" t="s">
        <v>122</v>
      </c>
      <c r="D181" s="1">
        <f>D182</f>
        <v>10624</v>
      </c>
      <c r="E181" s="1">
        <f>E182</f>
        <v>0</v>
      </c>
      <c r="F181" s="1">
        <f t="shared" si="5"/>
        <v>10624</v>
      </c>
    </row>
    <row r="182" spans="1:6" ht="22.8" customHeight="1" x14ac:dyDescent="0.4">
      <c r="A182" s="9">
        <f t="shared" si="6"/>
        <v>169</v>
      </c>
      <c r="B182" s="10" t="s">
        <v>123</v>
      </c>
      <c r="C182" s="10" t="s">
        <v>124</v>
      </c>
      <c r="D182" s="2">
        <v>10624</v>
      </c>
      <c r="E182" s="12"/>
      <c r="F182" s="2">
        <f t="shared" si="5"/>
        <v>10624</v>
      </c>
    </row>
    <row r="183" spans="1:6" ht="22.8" customHeight="1" x14ac:dyDescent="0.4">
      <c r="A183" s="9">
        <f t="shared" si="6"/>
        <v>170</v>
      </c>
      <c r="B183" s="18" t="s">
        <v>167</v>
      </c>
      <c r="C183" s="18" t="s">
        <v>168</v>
      </c>
      <c r="D183" s="1">
        <f>D184</f>
        <v>0</v>
      </c>
      <c r="E183" s="1">
        <f>E184</f>
        <v>186</v>
      </c>
      <c r="F183" s="1">
        <f t="shared" si="5"/>
        <v>186</v>
      </c>
    </row>
    <row r="184" spans="1:6" ht="22.8" customHeight="1" x14ac:dyDescent="0.4">
      <c r="A184" s="9">
        <f t="shared" si="6"/>
        <v>171</v>
      </c>
      <c r="B184" s="13" t="s">
        <v>29</v>
      </c>
      <c r="C184" s="13" t="s">
        <v>169</v>
      </c>
      <c r="D184" s="2">
        <v>0</v>
      </c>
      <c r="E184" s="2">
        <v>186</v>
      </c>
      <c r="F184" s="2">
        <f t="shared" si="5"/>
        <v>186</v>
      </c>
    </row>
    <row r="185" spans="1:6" ht="19.8" customHeight="1" x14ac:dyDescent="0.4">
      <c r="A185" s="9">
        <f t="shared" si="6"/>
        <v>172</v>
      </c>
      <c r="B185" s="16" t="s">
        <v>90</v>
      </c>
      <c r="C185" s="16" t="s">
        <v>91</v>
      </c>
      <c r="D185" s="1">
        <f>D186+D188</f>
        <v>64657</v>
      </c>
      <c r="E185" s="1">
        <f>E186+E188</f>
        <v>0</v>
      </c>
      <c r="F185" s="1">
        <f t="shared" si="5"/>
        <v>64657</v>
      </c>
    </row>
    <row r="186" spans="1:6" x14ac:dyDescent="0.4">
      <c r="A186" s="9">
        <f t="shared" si="6"/>
        <v>173</v>
      </c>
      <c r="B186" s="16" t="s">
        <v>112</v>
      </c>
      <c r="C186" s="16" t="s">
        <v>91</v>
      </c>
      <c r="D186" s="1">
        <f>D187</f>
        <v>60000</v>
      </c>
      <c r="E186" s="1">
        <f>E187</f>
        <v>0</v>
      </c>
      <c r="F186" s="1">
        <f t="shared" si="5"/>
        <v>60000</v>
      </c>
    </row>
    <row r="187" spans="1:6" ht="21.6" customHeight="1" x14ac:dyDescent="0.4">
      <c r="A187" s="9">
        <f t="shared" si="6"/>
        <v>174</v>
      </c>
      <c r="B187" s="10" t="s">
        <v>29</v>
      </c>
      <c r="C187" s="10" t="s">
        <v>113</v>
      </c>
      <c r="D187" s="2">
        <v>60000</v>
      </c>
      <c r="E187" s="12"/>
      <c r="F187" s="2">
        <f t="shared" si="5"/>
        <v>60000</v>
      </c>
    </row>
    <row r="188" spans="1:6" ht="21.6" customHeight="1" x14ac:dyDescent="0.4">
      <c r="A188" s="9">
        <f t="shared" si="6"/>
        <v>175</v>
      </c>
      <c r="B188" s="18" t="s">
        <v>114</v>
      </c>
      <c r="C188" s="16" t="s">
        <v>115</v>
      </c>
      <c r="D188" s="1">
        <v>4657</v>
      </c>
      <c r="E188" s="12"/>
      <c r="F188" s="1">
        <f t="shared" si="5"/>
        <v>4657</v>
      </c>
    </row>
    <row r="189" spans="1:6" ht="26.25" customHeight="1" x14ac:dyDescent="0.4">
      <c r="A189" s="21"/>
      <c r="B189" s="22"/>
      <c r="C189" s="23"/>
      <c r="D189" s="24"/>
    </row>
    <row r="190" spans="1:6" x14ac:dyDescent="0.4">
      <c r="A190" s="25"/>
      <c r="B190" s="30"/>
      <c r="C190" s="52" t="s">
        <v>159</v>
      </c>
      <c r="D190" s="52"/>
      <c r="E190" s="52"/>
    </row>
    <row r="191" spans="1:6" x14ac:dyDescent="0.4">
      <c r="A191" s="25"/>
      <c r="B191" s="30" t="s">
        <v>158</v>
      </c>
      <c r="C191" s="52" t="s">
        <v>160</v>
      </c>
      <c r="D191" s="52"/>
      <c r="E191" s="52"/>
    </row>
    <row r="192" spans="1:6" x14ac:dyDescent="0.4">
      <c r="A192" s="25"/>
      <c r="B192" s="30" t="s">
        <v>161</v>
      </c>
      <c r="C192" s="52" t="s">
        <v>162</v>
      </c>
      <c r="D192" s="52"/>
      <c r="E192" s="52"/>
    </row>
    <row r="193" spans="1:5" x14ac:dyDescent="0.4">
      <c r="A193" s="26"/>
      <c r="B193" s="32"/>
      <c r="C193" s="32"/>
      <c r="D193" s="31"/>
      <c r="E193" s="31"/>
    </row>
    <row r="194" spans="1:5" x14ac:dyDescent="0.4">
      <c r="A194" s="27"/>
      <c r="B194" s="4"/>
      <c r="C194" s="28"/>
    </row>
    <row r="195" spans="1:5" x14ac:dyDescent="0.4">
      <c r="A195" s="27"/>
      <c r="B195" s="44"/>
      <c r="C195" s="44"/>
    </row>
    <row r="196" spans="1:5" x14ac:dyDescent="0.4">
      <c r="A196" s="27"/>
      <c r="B196" s="4"/>
      <c r="C196" s="28"/>
    </row>
  </sheetData>
  <mergeCells count="18">
    <mergeCell ref="C192:E192"/>
    <mergeCell ref="D3:F3"/>
    <mergeCell ref="A1:F1"/>
    <mergeCell ref="A6:F6"/>
    <mergeCell ref="A7:F7"/>
    <mergeCell ref="F10:F13"/>
    <mergeCell ref="B195:C195"/>
    <mergeCell ref="D10:D13"/>
    <mergeCell ref="C10:C13"/>
    <mergeCell ref="A2:B2"/>
    <mergeCell ref="A3:B3"/>
    <mergeCell ref="A4:B4"/>
    <mergeCell ref="A10:A13"/>
    <mergeCell ref="B10:B13"/>
    <mergeCell ref="C191:E191"/>
    <mergeCell ref="E10:E13"/>
    <mergeCell ref="C190:E190"/>
    <mergeCell ref="A8:F8"/>
  </mergeCells>
  <phoneticPr fontId="0" type="noConversion"/>
  <pageMargins left="0.77559055118110198" right="9.0433070899999995E-2" top="0.25" bottom="0.35" header="0.23622047244094499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3</vt:lpstr>
      <vt:lpstr>'Sheet 3'!Imprimare_titluri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2021-07-29T10:45:53Z</cp:lastPrinted>
  <dcterms:created xsi:type="dcterms:W3CDTF">2011-02-07T14:42:14Z</dcterms:created>
  <dcterms:modified xsi:type="dcterms:W3CDTF">2021-07-30T07:50:56Z</dcterms:modified>
</cp:coreProperties>
</file>