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0\2_sedinta_ordinara_20_februarie_2020\hotarari_alb_negru\"/>
    </mc:Choice>
  </mc:AlternateContent>
  <xr:revisionPtr revIDLastSave="0" documentId="13_ncr:1_{3A60DDD4-47FB-4553-8C0B-EFA49DB447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a nr.1" sheetId="1" r:id="rId1"/>
  </sheets>
  <externalReferences>
    <externalReference r:id="rId2"/>
  </externalReferences>
  <definedNames>
    <definedName name="_xlnm.Print_Area" localSheetId="0">'Anexa nr.1'!$A$1:$G$76</definedName>
    <definedName name="_xlnm.Print_Titles" localSheetId="0">'Anexa nr.1'!$8:$10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1" l="1"/>
  <c r="G64" i="1"/>
  <c r="G63" i="1"/>
  <c r="G62" i="1"/>
  <c r="G61" i="1"/>
  <c r="G59" i="1"/>
  <c r="G57" i="1"/>
  <c r="G56" i="1"/>
  <c r="G31" i="1"/>
  <c r="G29" i="1"/>
  <c r="G28" i="1"/>
  <c r="G27" i="1"/>
  <c r="G26" i="1"/>
  <c r="G25" i="1"/>
  <c r="G24" i="1"/>
  <c r="G23" i="1"/>
  <c r="G22" i="1"/>
  <c r="G19" i="1"/>
  <c r="G18" i="1"/>
  <c r="G15" i="1"/>
  <c r="G14" i="1"/>
  <c r="G13" i="1"/>
  <c r="G12" i="1"/>
  <c r="G11" i="1" l="1"/>
  <c r="G21" i="1"/>
  <c r="G20" i="1" s="1"/>
  <c r="G17" i="1" s="1"/>
  <c r="G16" i="1" s="1"/>
  <c r="G68" i="1" s="1"/>
  <c r="G65" i="1"/>
  <c r="G30" i="1" l="1"/>
  <c r="G36" i="1" s="1"/>
  <c r="G42" i="1" s="1"/>
</calcChain>
</file>

<file path=xl/sharedStrings.xml><?xml version="1.0" encoding="utf-8"?>
<sst xmlns="http://schemas.openxmlformats.org/spreadsheetml/2006/main" count="102" uniqueCount="96">
  <si>
    <t>mii lei</t>
  </si>
  <si>
    <t>INDICATORI</t>
  </si>
  <si>
    <t>Nr. rd.</t>
  </si>
  <si>
    <t>I.</t>
  </si>
  <si>
    <t>VENITURI TOTALE (Rd.1=Rd.2+Rd.5)</t>
  </si>
  <si>
    <t>Venituri totale din exploatare, din care:</t>
  </si>
  <si>
    <t>a)</t>
  </si>
  <si>
    <t>subvenţii,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</si>
  <si>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</si>
  <si>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</si>
  <si>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</si>
  <si>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</si>
  <si>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</si>
  <si>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 (Rd.7=Rd.8+Rd.9+Rd.10+Rd.18),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</si>
  <si>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</si>
  <si>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</si>
  <si>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</si>
  <si>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</si>
  <si>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</si>
  <si>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 (Rd.10=Rd.11+Rd.14+Rd.16+Rd.17) din care:</t>
  </si>
  <si>
    <t>C0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</si>
  <si>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</si>
  <si>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</si>
  <si>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</si>
  <si>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</si>
  <si>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</si>
  <si>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</si>
  <si>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</si>
  <si>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</si>
  <si>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C5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</si>
  <si>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</si>
  <si>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</si>
  <si>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</si>
  <si>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</si>
  <si>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</si>
  <si>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</si>
  <si>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</si>
  <si>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</si>
  <si>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</si>
  <si>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</si>
  <si>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</si>
  <si>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V</t>
  </si>
  <si>
    <t>PROFITUL/PIERDEREA NETĂ A PERIOADEI DE RAPORTARE (Rd.26=Rd.20-Rd.21-Rd.22+Rd.23-Rd.24-Rd.25),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</si>
  <si>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</si>
  <si>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</si>
  <si>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</si>
  <si>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</si>
  <si>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</si>
  <si>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 31 (Rd.32=Rd.26-(Rd.27 la Rd.31) &gt; = 0)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</si>
  <si>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</si>
  <si>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de stat sau local în cazul regiilor autonome, ori dividende cuvenite acţionarilor, în cazul societăţilor/companiilor naţionale şi societăţilor cu capital integral sau majoritar de stat, din care:</t>
  </si>
  <si>
    <t>- dividende cuvenite bugetului de stat</t>
  </si>
  <si>
    <t>- dividende cuvenite bugetului local</t>
  </si>
  <si>
    <t>c)</t>
  </si>
  <si>
    <t>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</si>
  <si>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</si>
  <si>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</si>
  <si>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</si>
  <si>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</si>
  <si>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</si>
  <si>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</si>
  <si>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</si>
  <si>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</si>
  <si>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</si>
  <si>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reclamă şi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</si>
  <si>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</si>
  <si>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</si>
  <si>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</si>
  <si>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</si>
  <si>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</si>
  <si>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</si>
  <si>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</si>
  <si>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</si>
  <si>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</si>
  <si>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</si>
  <si>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</si>
  <si>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</si>
  <si>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cheltuielilor de natură salarială*)</t>
  </si>
  <si>
    <t>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</si>
  <si>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</si>
  <si>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</si>
  <si>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</si>
  <si>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(Rd.57=(Rd.6/Rd.1)x1000)</t>
  </si>
  <si>
    <t>Plăţi restante</t>
  </si>
  <si>
    <t>Creanţe restante</t>
  </si>
  <si>
    <t>AL SOCIETĂȚII COMPANIA DE APĂ SOMEȘ S.A.</t>
  </si>
  <si>
    <t>BUGETUL  DE  VENITURI  ŞI  CHELTUIELI  PE  ANUL 2020</t>
  </si>
  <si>
    <t xml:space="preserve">ROMÂNIA                                                                                 Anexa nr. 1
JUDEŢUL CLUJ                                                                          la Hotărârea nr. 24/2020
CONSILIUL JUDEŢEAN
</t>
  </si>
  <si>
    <t>Buget an curent (2020)</t>
  </si>
  <si>
    <t xml:space="preserve">Nr. 
crt. </t>
  </si>
  <si>
    <t>cheltuieli aferente contractului de mandat şi a altor organe de conducere şi control, comisii şi comitete</t>
  </si>
  <si>
    <t>cheltuieli cu contribuţiile datorate de angajator</t>
  </si>
  <si>
    <t>cheltuieli de natură salarială (Rd.11=Rd.12+Rd.13)</t>
  </si>
  <si>
    <t>PREŞEDINTE,                                                SECRETAR GENERAL AL JUDEȚULUI</t>
  </si>
  <si>
    <t xml:space="preserve">    Alin Tișe                                                                             Simona Gaci</t>
  </si>
  <si>
    <t xml:space="preserve">                                            Contrasemnează: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</si>
</sst>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12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3" fillId="0" borderId="0" xfId="0" applyFont="1" applyFill="1"/>
    <xf numFmtId="3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</cellXfs>
  <cellStyles count="2">
    <cellStyle name="Normal" xfId="0" builtinId="0"/>
    <cellStyle name="Normal_BVC sint. v.23.01.2013" xfId="1" xr:uid="{2A9E553E-0BE6-48CC-A440-6D68F98DB9BF}"/>
  </cellStyles>
  <dxfs count="0"/>
  <tableStyles count="0" defaultTableStyle="TableStyleMedium2" defaultPivotStyle="PivotStyleLight16"/>
  <colors>
    <mruColors>
      <color rgb="FFE8BAD5"/>
      <color rgb="FFFF66FF"/>
      <color rgb="FFAA72D4"/>
      <color rgb="FFC966E8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ti/ROXANA/BVC/BVC%202020/CAS/final/3Copy%20of%20ANEXE%20BVC%202020%20-%202022%20var%20CLAUDIA%2030.01.2020%20-%20Copy%20-%20ANEXA%204%20ALBNEGRU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"/>
      <sheetName val="Anexa nr.2"/>
      <sheetName val="Anexa nr.3"/>
      <sheetName val="Anexa nr.4"/>
      <sheetName val="Anexa nr.5"/>
    </sheetNames>
    <sheetDataSet>
      <sheetData sheetId="0"/>
      <sheetData sheetId="1">
        <row r="15">
          <cell r="N15">
            <v>258693.3</v>
          </cell>
        </row>
        <row r="35">
          <cell r="N35">
            <v>3420</v>
          </cell>
        </row>
        <row r="43">
          <cell r="N43">
            <v>66531.98</v>
          </cell>
        </row>
        <row r="91">
          <cell r="N91">
            <v>16294</v>
          </cell>
        </row>
        <row r="100">
          <cell r="N100">
            <v>113150</v>
          </cell>
        </row>
        <row r="104">
          <cell r="N104">
            <v>16878.5</v>
          </cell>
        </row>
        <row r="112">
          <cell r="N112">
            <v>0</v>
          </cell>
        </row>
        <row r="116">
          <cell r="N116">
            <v>2365.1</v>
          </cell>
        </row>
        <row r="125">
          <cell r="N125">
            <v>2724</v>
          </cell>
        </row>
        <row r="126">
          <cell r="N126">
            <v>25447.5</v>
          </cell>
        </row>
        <row r="143">
          <cell r="N143">
            <v>4916.5</v>
          </cell>
        </row>
        <row r="154">
          <cell r="N154">
            <v>2825.2351999999955</v>
          </cell>
        </row>
        <row r="174">
          <cell r="N174">
            <v>2100</v>
          </cell>
        </row>
        <row r="175">
          <cell r="N175">
            <v>1953</v>
          </cell>
        </row>
        <row r="176">
          <cell r="N176">
            <v>5548.2377538829151</v>
          </cell>
        </row>
        <row r="178">
          <cell r="N178">
            <v>4840.2457757296461</v>
          </cell>
        </row>
        <row r="188">
          <cell r="N188">
            <v>2500</v>
          </cell>
        </row>
      </sheetData>
      <sheetData sheetId="2"/>
      <sheetData sheetId="3">
        <row r="6">
          <cell r="H6">
            <v>194444.25</v>
          </cell>
        </row>
        <row r="10">
          <cell r="H10">
            <v>70077.730918000001</v>
          </cell>
        </row>
        <row r="27">
          <cell r="H27">
            <v>194444.25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workbookViewId="0">
      <selection activeCell="K66" sqref="K66"/>
    </sheetView>
  </sheetViews>
  <sheetFormatPr defaultRowHeight="14.25" x14ac:dyDescent="0.2"/>
  <cols>
    <col min="1" max="1" width="5" style="20" customWidth="1"/>
    <col min="2" max="2" width="3.42578125" style="20" customWidth="1"/>
    <col min="3" max="3" width="4.5703125" style="20" customWidth="1"/>
    <col min="4" max="4" width="4.42578125" style="20" customWidth="1"/>
    <col min="5" max="5" width="50.85546875" style="20" customWidth="1"/>
    <col min="6" max="6" width="10.42578125" style="36" customWidth="1"/>
    <col min="7" max="7" width="13.140625" style="37" customWidth="1"/>
    <col min="8" max="16384" width="9.140625" style="20"/>
  </cols>
  <sheetData>
    <row r="1" spans="1:7" s="16" customFormat="1" x14ac:dyDescent="0.2">
      <c r="A1" s="12" t="s">
        <v>87</v>
      </c>
      <c r="B1" s="13"/>
      <c r="C1" s="13"/>
      <c r="D1" s="13"/>
      <c r="E1" s="13"/>
      <c r="F1" s="13"/>
      <c r="G1" s="15"/>
    </row>
    <row r="2" spans="1:7" s="16" customFormat="1" x14ac:dyDescent="0.2">
      <c r="A2" s="13"/>
      <c r="B2" s="13"/>
      <c r="C2" s="13"/>
      <c r="D2" s="13"/>
      <c r="E2" s="13"/>
      <c r="F2" s="13"/>
      <c r="G2" s="15"/>
    </row>
    <row r="3" spans="1:7" s="16" customFormat="1" x14ac:dyDescent="0.2">
      <c r="A3" s="13"/>
      <c r="B3" s="13"/>
      <c r="C3" s="13"/>
      <c r="D3" s="13"/>
      <c r="E3" s="13"/>
      <c r="F3" s="13"/>
      <c r="G3" s="15"/>
    </row>
    <row r="4" spans="1:7" s="16" customFormat="1" ht="12" customHeight="1" x14ac:dyDescent="0.2">
      <c r="A4" s="13"/>
      <c r="B4" s="13"/>
      <c r="C4" s="13"/>
      <c r="D4" s="13"/>
      <c r="E4" s="13"/>
      <c r="F4" s="13"/>
      <c r="G4" s="15"/>
    </row>
    <row r="5" spans="1:7" s="19" customFormat="1" ht="15.75" x14ac:dyDescent="0.25">
      <c r="A5" s="17" t="s">
        <v>86</v>
      </c>
      <c r="B5" s="17"/>
      <c r="C5" s="17"/>
      <c r="D5" s="17"/>
      <c r="E5" s="17"/>
      <c r="F5" s="17"/>
      <c r="G5" s="18"/>
    </row>
    <row r="6" spans="1:7" s="19" customFormat="1" ht="15.75" x14ac:dyDescent="0.25">
      <c r="A6" s="17" t="s">
        <v>85</v>
      </c>
      <c r="B6" s="17"/>
      <c r="C6" s="17"/>
      <c r="D6" s="17"/>
      <c r="E6" s="17"/>
      <c r="F6" s="17"/>
      <c r="G6" s="18"/>
    </row>
    <row r="7" spans="1:7" x14ac:dyDescent="0.2">
      <c r="A7" s="11" t="s">
        <v>0</v>
      </c>
      <c r="B7" s="11"/>
      <c r="C7" s="11"/>
      <c r="D7" s="11"/>
      <c r="E7" s="11"/>
      <c r="F7" s="11"/>
      <c r="G7" s="11"/>
    </row>
    <row r="8" spans="1:7" s="22" customFormat="1" ht="23.25" customHeight="1" x14ac:dyDescent="0.25">
      <c r="A8" s="14" t="s">
        <v>89</v>
      </c>
      <c r="B8" s="14"/>
      <c r="C8" s="14"/>
      <c r="D8" s="14" t="s">
        <v>1</v>
      </c>
      <c r="E8" s="14"/>
      <c r="F8" s="14" t="s">
        <v>2</v>
      </c>
      <c r="G8" s="21" t="s">
        <v>88</v>
      </c>
    </row>
    <row r="9" spans="1:7" s="23" customFormat="1" ht="16.5" customHeight="1" x14ac:dyDescent="0.2">
      <c r="A9" s="14"/>
      <c r="B9" s="14"/>
      <c r="C9" s="14"/>
      <c r="D9" s="14"/>
      <c r="E9" s="14"/>
      <c r="F9" s="14"/>
      <c r="G9" s="21"/>
    </row>
    <row r="10" spans="1:7" ht="17.25" customHeight="1" x14ac:dyDescent="0.2">
      <c r="A10" s="24">
        <v>0</v>
      </c>
      <c r="B10" s="25">
        <v>1</v>
      </c>
      <c r="C10" s="25"/>
      <c r="D10" s="25">
        <v>2</v>
      </c>
      <c r="E10" s="25"/>
      <c r="F10" s="24">
        <v>3</v>
      </c>
      <c r="G10" s="4">
        <v>4</v>
      </c>
    </row>
    <row r="11" spans="1:7" s="23" customFormat="1" ht="18.75" customHeight="1" x14ac:dyDescent="0.2">
      <c r="A11" s="6" t="s">
        <v>3</v>
      </c>
      <c r="B11" s="1"/>
      <c r="C11" s="1"/>
      <c r="D11" s="26" t="s">
        <v>4</v>
      </c>
      <c r="E11" s="26"/>
      <c r="F11" s="6">
        <v>1</v>
      </c>
      <c r="G11" s="2">
        <f t="shared" ref="G11" si="0">G12+G15</f>
        <v>262113.3</v>
      </c>
    </row>
    <row r="12" spans="1:7" ht="13.5" customHeight="1" x14ac:dyDescent="0.2">
      <c r="A12" s="10"/>
      <c r="B12" s="24">
        <v>1</v>
      </c>
      <c r="C12" s="3"/>
      <c r="D12" s="10" t="s">
        <v>5</v>
      </c>
      <c r="E12" s="10"/>
      <c r="F12" s="24">
        <v>2</v>
      </c>
      <c r="G12" s="4">
        <f>'[1]Anexa nr.2'!N15</f>
        <v>258693.3</v>
      </c>
    </row>
    <row r="13" spans="1:7" ht="13.5" customHeight="1" x14ac:dyDescent="0.2">
      <c r="A13" s="10"/>
      <c r="B13" s="10"/>
      <c r="C13" s="3"/>
      <c r="D13" s="24" t="s">
        <v>6</v>
      </c>
      <c r="E13" s="3" t="s">
        <v>7</v>
      </c>
      <c r="F13" s="24">
        <v>3</v>
      </c>
      <c r="G13" s="4">
        <f>'[1]Anexa nr.2'!N23</f>
        <v>0</v>
      </c>
    </row>
    <row r="14" spans="1:7" ht="13.5" customHeight="1" x14ac:dyDescent="0.2">
      <c r="A14" s="10"/>
      <c r="B14" s="10"/>
      <c r="C14" s="3"/>
      <c r="D14" s="24" t="s">
        <v>8</v>
      </c>
      <c r="E14" s="3" t="s">
        <v>9</v>
      </c>
      <c r="F14" s="24">
        <v>4</v>
      </c>
      <c r="G14" s="4">
        <f>'[1]Anexa nr.2'!N24</f>
        <v>0</v>
      </c>
    </row>
    <row r="15" spans="1:7" ht="13.5" customHeight="1" x14ac:dyDescent="0.2">
      <c r="A15" s="10"/>
      <c r="B15" s="24">
        <v>2</v>
      </c>
      <c r="C15" s="3"/>
      <c r="D15" s="10" t="s">
        <v>10</v>
      </c>
      <c r="E15" s="10"/>
      <c r="F15" s="24">
        <v>5</v>
      </c>
      <c r="G15" s="4">
        <f>'[1]Anexa nr.2'!N35</f>
        <v>3420</v>
      </c>
    </row>
    <row r="16" spans="1:7" s="23" customFormat="1" ht="15.75" customHeight="1" x14ac:dyDescent="0.2">
      <c r="A16" s="6" t="s">
        <v>11</v>
      </c>
      <c r="B16" s="1"/>
      <c r="C16" s="1"/>
      <c r="D16" s="26" t="s">
        <v>12</v>
      </c>
      <c r="E16" s="26"/>
      <c r="F16" s="6">
        <v>6</v>
      </c>
      <c r="G16" s="2">
        <f t="shared" ref="G16" si="1">G17+G29</f>
        <v>248307.58000000002</v>
      </c>
    </row>
    <row r="17" spans="1:7" ht="27.75" customHeight="1" x14ac:dyDescent="0.2">
      <c r="A17" s="10"/>
      <c r="B17" s="24">
        <v>1</v>
      </c>
      <c r="C17" s="3"/>
      <c r="D17" s="10" t="s">
        <v>13</v>
      </c>
      <c r="E17" s="10"/>
      <c r="F17" s="24">
        <v>7</v>
      </c>
      <c r="G17" s="4">
        <f t="shared" ref="G17" si="2">G18+G19+G20+G28</f>
        <v>243391.08000000002</v>
      </c>
    </row>
    <row r="18" spans="1:7" ht="17.25" customHeight="1" x14ac:dyDescent="0.2">
      <c r="A18" s="10"/>
      <c r="B18" s="10"/>
      <c r="C18" s="24" t="s">
        <v>14</v>
      </c>
      <c r="D18" s="10" t="s">
        <v>15</v>
      </c>
      <c r="E18" s="10"/>
      <c r="F18" s="24">
        <v>8</v>
      </c>
      <c r="G18" s="4">
        <f>'[1]Anexa nr.2'!N43</f>
        <v>66531.98</v>
      </c>
    </row>
    <row r="19" spans="1:7" ht="20.25" customHeight="1" x14ac:dyDescent="0.2">
      <c r="A19" s="10"/>
      <c r="B19" s="10"/>
      <c r="C19" s="24" t="s">
        <v>16</v>
      </c>
      <c r="D19" s="10" t="s">
        <v>17</v>
      </c>
      <c r="E19" s="10"/>
      <c r="F19" s="24">
        <v>9</v>
      </c>
      <c r="G19" s="4">
        <f>'[1]Anexa nr.2'!N91</f>
        <v>16294</v>
      </c>
    </row>
    <row r="20" spans="1:7" ht="28.5" customHeight="1" x14ac:dyDescent="0.2">
      <c r="A20" s="10"/>
      <c r="B20" s="10"/>
      <c r="C20" s="24" t="s">
        <v>18</v>
      </c>
      <c r="D20" s="10" t="s">
        <v>19</v>
      </c>
      <c r="E20" s="10"/>
      <c r="F20" s="24">
        <v>10</v>
      </c>
      <c r="G20" s="4">
        <f t="shared" ref="G20" si="3">G21+G24+G26+G27</f>
        <v>135117.6</v>
      </c>
    </row>
    <row r="21" spans="1:7" ht="17.25" customHeight="1" x14ac:dyDescent="0.2">
      <c r="A21" s="10"/>
      <c r="B21" s="10"/>
      <c r="C21" s="10"/>
      <c r="D21" s="24" t="s">
        <v>20</v>
      </c>
      <c r="E21" s="3" t="s">
        <v>92</v>
      </c>
      <c r="F21" s="24">
        <v>11</v>
      </c>
      <c r="G21" s="4">
        <f t="shared" ref="G21" si="4">G22+G23</f>
        <v>130028.5</v>
      </c>
    </row>
    <row r="22" spans="1:7" ht="17.25" customHeight="1" x14ac:dyDescent="0.2">
      <c r="A22" s="10"/>
      <c r="B22" s="10"/>
      <c r="C22" s="10"/>
      <c r="D22" s="24" t="s">
        <v>21</v>
      </c>
      <c r="E22" s="3" t="s">
        <v>22</v>
      </c>
      <c r="F22" s="24">
        <v>12</v>
      </c>
      <c r="G22" s="4">
        <f>'[1]Anexa nr.2'!N100</f>
        <v>113150</v>
      </c>
    </row>
    <row r="23" spans="1:7" ht="17.25" customHeight="1" x14ac:dyDescent="0.2">
      <c r="A23" s="10"/>
      <c r="B23" s="10"/>
      <c r="C23" s="10"/>
      <c r="D23" s="24" t="s">
        <v>23</v>
      </c>
      <c r="E23" s="3" t="s">
        <v>24</v>
      </c>
      <c r="F23" s="24">
        <v>13</v>
      </c>
      <c r="G23" s="4">
        <f>'[1]Anexa nr.2'!N104</f>
        <v>16878.5</v>
      </c>
    </row>
    <row r="24" spans="1:7" ht="17.25" customHeight="1" x14ac:dyDescent="0.2">
      <c r="A24" s="10"/>
      <c r="B24" s="10"/>
      <c r="C24" s="10"/>
      <c r="D24" s="24" t="s">
        <v>25</v>
      </c>
      <c r="E24" s="3" t="s">
        <v>26</v>
      </c>
      <c r="F24" s="24">
        <v>14</v>
      </c>
      <c r="G24" s="4">
        <f>'[1]Anexa nr.2'!N112</f>
        <v>0</v>
      </c>
    </row>
    <row r="25" spans="1:7" ht="30" customHeight="1" x14ac:dyDescent="0.2">
      <c r="A25" s="10"/>
      <c r="B25" s="10"/>
      <c r="C25" s="10"/>
      <c r="D25" s="3"/>
      <c r="E25" s="3" t="s">
        <v>27</v>
      </c>
      <c r="F25" s="24">
        <v>15</v>
      </c>
      <c r="G25" s="4">
        <f>'[1]Anexa nr.2'!N113</f>
        <v>0</v>
      </c>
    </row>
    <row r="26" spans="1:7" ht="28.5" customHeight="1" x14ac:dyDescent="0.2">
      <c r="A26" s="10"/>
      <c r="B26" s="10"/>
      <c r="C26" s="10"/>
      <c r="D26" s="24" t="s">
        <v>28</v>
      </c>
      <c r="E26" s="3" t="s">
        <v>90</v>
      </c>
      <c r="F26" s="24">
        <v>16</v>
      </c>
      <c r="G26" s="4">
        <f>'[1]Anexa nr.2'!N116</f>
        <v>2365.1</v>
      </c>
    </row>
    <row r="27" spans="1:7" ht="16.5" customHeight="1" x14ac:dyDescent="0.2">
      <c r="A27" s="10"/>
      <c r="B27" s="10"/>
      <c r="C27" s="10"/>
      <c r="D27" s="24" t="s">
        <v>29</v>
      </c>
      <c r="E27" s="3" t="s">
        <v>91</v>
      </c>
      <c r="F27" s="24">
        <v>17</v>
      </c>
      <c r="G27" s="4">
        <f>'[1]Anexa nr.2'!N125</f>
        <v>2724</v>
      </c>
    </row>
    <row r="28" spans="1:7" ht="16.5" customHeight="1" x14ac:dyDescent="0.2">
      <c r="A28" s="10"/>
      <c r="B28" s="10"/>
      <c r="C28" s="24" t="s">
        <v>30</v>
      </c>
      <c r="D28" s="10" t="s">
        <v>31</v>
      </c>
      <c r="E28" s="10"/>
      <c r="F28" s="24">
        <v>18</v>
      </c>
      <c r="G28" s="4">
        <f>'[1]Anexa nr.2'!N126</f>
        <v>25447.5</v>
      </c>
    </row>
    <row r="29" spans="1:7" ht="16.5" customHeight="1" x14ac:dyDescent="0.2">
      <c r="A29" s="10"/>
      <c r="B29" s="24">
        <v>2</v>
      </c>
      <c r="C29" s="3"/>
      <c r="D29" s="10" t="s">
        <v>32</v>
      </c>
      <c r="E29" s="10"/>
      <c r="F29" s="24">
        <v>19</v>
      </c>
      <c r="G29" s="4">
        <f>'[1]Anexa nr.2'!N143</f>
        <v>4916.5</v>
      </c>
    </row>
    <row r="30" spans="1:7" s="23" customFormat="1" ht="30" customHeight="1" x14ac:dyDescent="0.2">
      <c r="A30" s="6" t="s">
        <v>33</v>
      </c>
      <c r="B30" s="1"/>
      <c r="C30" s="1"/>
      <c r="D30" s="26" t="s">
        <v>34</v>
      </c>
      <c r="E30" s="26"/>
      <c r="F30" s="6">
        <v>20</v>
      </c>
      <c r="G30" s="2">
        <f>G11-G16</f>
        <v>13805.719999999972</v>
      </c>
    </row>
    <row r="31" spans="1:7" s="23" customFormat="1" ht="18" customHeight="1" x14ac:dyDescent="0.2">
      <c r="A31" s="6" t="s">
        <v>35</v>
      </c>
      <c r="B31" s="6">
        <v>1</v>
      </c>
      <c r="C31" s="1"/>
      <c r="D31" s="26" t="s">
        <v>36</v>
      </c>
      <c r="E31" s="26"/>
      <c r="F31" s="6">
        <v>21</v>
      </c>
      <c r="G31" s="2">
        <f>'[1]Anexa nr.2'!N154</f>
        <v>2825.2351999999955</v>
      </c>
    </row>
    <row r="32" spans="1:7" ht="18" customHeight="1" x14ac:dyDescent="0.2">
      <c r="A32" s="10"/>
      <c r="B32" s="24">
        <v>2</v>
      </c>
      <c r="C32" s="3"/>
      <c r="D32" s="10" t="s">
        <v>37</v>
      </c>
      <c r="E32" s="10"/>
      <c r="F32" s="24">
        <v>22</v>
      </c>
      <c r="G32" s="4">
        <v>0</v>
      </c>
    </row>
    <row r="33" spans="1:7" ht="18" customHeight="1" x14ac:dyDescent="0.2">
      <c r="A33" s="10"/>
      <c r="B33" s="24">
        <v>3</v>
      </c>
      <c r="C33" s="3"/>
      <c r="D33" s="10" t="s">
        <v>38</v>
      </c>
      <c r="E33" s="10"/>
      <c r="F33" s="24">
        <v>23</v>
      </c>
      <c r="G33" s="4">
        <v>0</v>
      </c>
    </row>
    <row r="34" spans="1:7" ht="18" customHeight="1" x14ac:dyDescent="0.2">
      <c r="A34" s="10"/>
      <c r="B34" s="24">
        <v>4</v>
      </c>
      <c r="C34" s="3"/>
      <c r="D34" s="10" t="s">
        <v>39</v>
      </c>
      <c r="E34" s="10"/>
      <c r="F34" s="24">
        <v>24</v>
      </c>
      <c r="G34" s="4">
        <v>0</v>
      </c>
    </row>
    <row r="35" spans="1:7" ht="29.25" customHeight="1" x14ac:dyDescent="0.2">
      <c r="A35" s="10"/>
      <c r="B35" s="24">
        <v>5</v>
      </c>
      <c r="C35" s="3"/>
      <c r="D35" s="10" t="s">
        <v>40</v>
      </c>
      <c r="E35" s="10"/>
      <c r="F35" s="24">
        <v>25</v>
      </c>
      <c r="G35" s="4">
        <v>0</v>
      </c>
    </row>
    <row r="36" spans="1:7" s="23" customFormat="1" ht="45.75" customHeight="1" x14ac:dyDescent="0.2">
      <c r="A36" s="6" t="s">
        <v>41</v>
      </c>
      <c r="B36" s="1"/>
      <c r="C36" s="1"/>
      <c r="D36" s="26" t="s">
        <v>42</v>
      </c>
      <c r="E36" s="26"/>
      <c r="F36" s="6">
        <v>26</v>
      </c>
      <c r="G36" s="2">
        <f>G30-G31-G32+G33-G34-G35</f>
        <v>10980.484799999977</v>
      </c>
    </row>
    <row r="37" spans="1:7" ht="17.25" customHeight="1" x14ac:dyDescent="0.2">
      <c r="A37" s="10"/>
      <c r="B37" s="24">
        <v>1</v>
      </c>
      <c r="C37" s="3"/>
      <c r="D37" s="10" t="s">
        <v>43</v>
      </c>
      <c r="E37" s="10"/>
      <c r="F37" s="24">
        <v>27</v>
      </c>
      <c r="G37" s="4">
        <v>0</v>
      </c>
    </row>
    <row r="38" spans="1:7" ht="18.75" customHeight="1" x14ac:dyDescent="0.2">
      <c r="A38" s="10"/>
      <c r="B38" s="24">
        <v>2</v>
      </c>
      <c r="C38" s="3"/>
      <c r="D38" s="10" t="s">
        <v>44</v>
      </c>
      <c r="E38" s="10"/>
      <c r="F38" s="24">
        <v>28</v>
      </c>
      <c r="G38" s="4">
        <v>0</v>
      </c>
    </row>
    <row r="39" spans="1:7" ht="17.25" customHeight="1" x14ac:dyDescent="0.2">
      <c r="A39" s="10"/>
      <c r="B39" s="24">
        <v>3</v>
      </c>
      <c r="C39" s="3"/>
      <c r="D39" s="10" t="s">
        <v>45</v>
      </c>
      <c r="E39" s="10"/>
      <c r="F39" s="24">
        <v>29</v>
      </c>
      <c r="G39" s="4">
        <v>0</v>
      </c>
    </row>
    <row r="40" spans="1:7" ht="73.5" customHeight="1" x14ac:dyDescent="0.2">
      <c r="A40" s="10"/>
      <c r="B40" s="24">
        <v>4</v>
      </c>
      <c r="C40" s="3"/>
      <c r="D40" s="10" t="s">
        <v>46</v>
      </c>
      <c r="E40" s="10"/>
      <c r="F40" s="24">
        <v>30</v>
      </c>
      <c r="G40" s="4">
        <v>0</v>
      </c>
    </row>
    <row r="41" spans="1:7" ht="20.25" customHeight="1" x14ac:dyDescent="0.2">
      <c r="A41" s="10"/>
      <c r="B41" s="24">
        <v>5</v>
      </c>
      <c r="C41" s="3"/>
      <c r="D41" s="10" t="s">
        <v>47</v>
      </c>
      <c r="E41" s="10"/>
      <c r="F41" s="24">
        <v>31</v>
      </c>
      <c r="G41" s="4">
        <v>0</v>
      </c>
    </row>
    <row r="42" spans="1:7" s="29" customFormat="1" ht="31.5" customHeight="1" x14ac:dyDescent="0.2">
      <c r="A42" s="10"/>
      <c r="B42" s="27">
        <v>6</v>
      </c>
      <c r="C42" s="5"/>
      <c r="D42" s="28" t="s">
        <v>48</v>
      </c>
      <c r="E42" s="28"/>
      <c r="F42" s="27">
        <v>32</v>
      </c>
      <c r="G42" s="4">
        <f>G36-(G37+G38+G39+G40+G41)</f>
        <v>10980.484799999977</v>
      </c>
    </row>
    <row r="43" spans="1:7" ht="57.75" customHeight="1" x14ac:dyDescent="0.2">
      <c r="A43" s="10"/>
      <c r="B43" s="24">
        <v>7</v>
      </c>
      <c r="C43" s="3"/>
      <c r="D43" s="10" t="s">
        <v>49</v>
      </c>
      <c r="E43" s="10"/>
      <c r="F43" s="24">
        <v>33</v>
      </c>
      <c r="G43" s="4">
        <v>900</v>
      </c>
    </row>
    <row r="44" spans="1:7" ht="60.75" customHeight="1" x14ac:dyDescent="0.2">
      <c r="A44" s="10"/>
      <c r="B44" s="24">
        <v>8</v>
      </c>
      <c r="C44" s="3"/>
      <c r="D44" s="10" t="s">
        <v>50</v>
      </c>
      <c r="E44" s="10"/>
      <c r="F44" s="24">
        <v>34</v>
      </c>
      <c r="G44" s="4">
        <v>0</v>
      </c>
    </row>
    <row r="45" spans="1:7" ht="20.25" customHeight="1" x14ac:dyDescent="0.2">
      <c r="A45" s="10"/>
      <c r="B45" s="3"/>
      <c r="C45" s="24" t="s">
        <v>6</v>
      </c>
      <c r="D45" s="10" t="s">
        <v>51</v>
      </c>
      <c r="E45" s="10"/>
      <c r="F45" s="24">
        <v>35</v>
      </c>
      <c r="G45" s="4">
        <v>0</v>
      </c>
    </row>
    <row r="46" spans="1:7" ht="18.75" customHeight="1" x14ac:dyDescent="0.2">
      <c r="A46" s="10"/>
      <c r="B46" s="3"/>
      <c r="C46" s="24" t="s">
        <v>8</v>
      </c>
      <c r="D46" s="10" t="s">
        <v>52</v>
      </c>
      <c r="E46" s="10"/>
      <c r="F46" s="24">
        <v>36</v>
      </c>
      <c r="G46" s="4">
        <v>0</v>
      </c>
    </row>
    <row r="47" spans="1:7" ht="20.25" customHeight="1" x14ac:dyDescent="0.2">
      <c r="A47" s="10"/>
      <c r="B47" s="3"/>
      <c r="C47" s="24" t="s">
        <v>53</v>
      </c>
      <c r="D47" s="10" t="s">
        <v>54</v>
      </c>
      <c r="E47" s="10"/>
      <c r="F47" s="24">
        <v>37</v>
      </c>
      <c r="G47" s="4">
        <v>0</v>
      </c>
    </row>
    <row r="48" spans="1:7" ht="47.25" customHeight="1" x14ac:dyDescent="0.2">
      <c r="A48" s="10"/>
      <c r="B48" s="24">
        <v>9</v>
      </c>
      <c r="C48" s="3"/>
      <c r="D48" s="10" t="s">
        <v>55</v>
      </c>
      <c r="E48" s="10"/>
      <c r="F48" s="24">
        <v>38</v>
      </c>
      <c r="G48" s="4">
        <v>10980</v>
      </c>
    </row>
    <row r="49" spans="1:7" s="23" customFormat="1" ht="19.5" customHeight="1" x14ac:dyDescent="0.2">
      <c r="A49" s="6" t="s">
        <v>56</v>
      </c>
      <c r="B49" s="1"/>
      <c r="C49" s="1"/>
      <c r="D49" s="26" t="s">
        <v>57</v>
      </c>
      <c r="E49" s="26"/>
      <c r="F49" s="6">
        <v>39</v>
      </c>
      <c r="G49" s="2">
        <v>0</v>
      </c>
    </row>
    <row r="50" spans="1:7" s="23" customFormat="1" ht="29.25" customHeight="1" x14ac:dyDescent="0.2">
      <c r="A50" s="6" t="s">
        <v>58</v>
      </c>
      <c r="B50" s="1"/>
      <c r="C50" s="1"/>
      <c r="D50" s="26" t="s">
        <v>59</v>
      </c>
      <c r="E50" s="26"/>
      <c r="F50" s="6">
        <v>40</v>
      </c>
      <c r="G50" s="2">
        <v>0</v>
      </c>
    </row>
    <row r="51" spans="1:7" ht="19.5" customHeight="1" x14ac:dyDescent="0.2">
      <c r="A51" s="10"/>
      <c r="B51" s="3"/>
      <c r="C51" s="24" t="s">
        <v>6</v>
      </c>
      <c r="D51" s="10" t="s">
        <v>60</v>
      </c>
      <c r="E51" s="10"/>
      <c r="F51" s="24">
        <v>41</v>
      </c>
      <c r="G51" s="4">
        <v>0</v>
      </c>
    </row>
    <row r="52" spans="1:7" ht="19.5" customHeight="1" x14ac:dyDescent="0.2">
      <c r="A52" s="10"/>
      <c r="B52" s="3"/>
      <c r="C52" s="24" t="s">
        <v>8</v>
      </c>
      <c r="D52" s="10" t="s">
        <v>61</v>
      </c>
      <c r="E52" s="10"/>
      <c r="F52" s="24">
        <v>42</v>
      </c>
      <c r="G52" s="4">
        <v>0</v>
      </c>
    </row>
    <row r="53" spans="1:7" ht="19.5" customHeight="1" x14ac:dyDescent="0.2">
      <c r="A53" s="10"/>
      <c r="B53" s="3"/>
      <c r="C53" s="24" t="s">
        <v>53</v>
      </c>
      <c r="D53" s="10" t="s">
        <v>62</v>
      </c>
      <c r="E53" s="10"/>
      <c r="F53" s="24">
        <v>43</v>
      </c>
      <c r="G53" s="4">
        <v>0</v>
      </c>
    </row>
    <row r="54" spans="1:7" ht="19.5" customHeight="1" x14ac:dyDescent="0.2">
      <c r="A54" s="10"/>
      <c r="B54" s="3"/>
      <c r="C54" s="24" t="s">
        <v>63</v>
      </c>
      <c r="D54" s="10" t="s">
        <v>64</v>
      </c>
      <c r="E54" s="10"/>
      <c r="F54" s="24">
        <v>44</v>
      </c>
      <c r="G54" s="4">
        <v>0</v>
      </c>
    </row>
    <row r="55" spans="1:7" ht="17.25" customHeight="1" x14ac:dyDescent="0.2">
      <c r="A55" s="10"/>
      <c r="B55" s="3"/>
      <c r="C55" s="24" t="s">
        <v>65</v>
      </c>
      <c r="D55" s="10" t="s">
        <v>66</v>
      </c>
      <c r="E55" s="10"/>
      <c r="F55" s="24">
        <v>45</v>
      </c>
      <c r="G55" s="4">
        <v>0</v>
      </c>
    </row>
    <row r="56" spans="1:7" s="23" customFormat="1" ht="19.5" customHeight="1" x14ac:dyDescent="0.2">
      <c r="A56" s="6" t="s">
        <v>67</v>
      </c>
      <c r="B56" s="1"/>
      <c r="C56" s="1"/>
      <c r="D56" s="26" t="s">
        <v>68</v>
      </c>
      <c r="E56" s="26"/>
      <c r="F56" s="6">
        <v>46</v>
      </c>
      <c r="G56" s="2">
        <f>'[1]Anexa nr.4'!H6</f>
        <v>194444.25</v>
      </c>
    </row>
    <row r="57" spans="1:7" ht="18" customHeight="1" x14ac:dyDescent="0.2">
      <c r="A57" s="10"/>
      <c r="B57" s="24">
        <v>1</v>
      </c>
      <c r="C57" s="3"/>
      <c r="D57" s="10" t="s">
        <v>69</v>
      </c>
      <c r="E57" s="10"/>
      <c r="F57" s="24">
        <v>47</v>
      </c>
      <c r="G57" s="4">
        <f>'[1]Anexa nr.4'!H10</f>
        <v>70077.730918000001</v>
      </c>
    </row>
    <row r="58" spans="1:7" ht="26.25" customHeight="1" x14ac:dyDescent="0.2">
      <c r="A58" s="10"/>
      <c r="B58" s="3"/>
      <c r="C58" s="3"/>
      <c r="D58" s="3"/>
      <c r="E58" s="3" t="s">
        <v>70</v>
      </c>
      <c r="F58" s="24">
        <v>48</v>
      </c>
      <c r="G58" s="4">
        <v>0</v>
      </c>
    </row>
    <row r="59" spans="1:7" s="23" customFormat="1" ht="18" customHeight="1" x14ac:dyDescent="0.2">
      <c r="A59" s="6" t="s">
        <v>71</v>
      </c>
      <c r="B59" s="1"/>
      <c r="C59" s="1"/>
      <c r="D59" s="26" t="s">
        <v>72</v>
      </c>
      <c r="E59" s="26"/>
      <c r="F59" s="6">
        <v>49</v>
      </c>
      <c r="G59" s="2">
        <f>'[1]Anexa nr.4'!H27</f>
        <v>194444.25</v>
      </c>
    </row>
    <row r="60" spans="1:7" s="23" customFormat="1" ht="18" customHeight="1" x14ac:dyDescent="0.2">
      <c r="A60" s="6" t="s">
        <v>73</v>
      </c>
      <c r="B60" s="1"/>
      <c r="C60" s="1"/>
      <c r="D60" s="26" t="s">
        <v>74</v>
      </c>
      <c r="E60" s="26"/>
      <c r="F60" s="6"/>
      <c r="G60" s="4"/>
    </row>
    <row r="61" spans="1:7" ht="18" customHeight="1" x14ac:dyDescent="0.2">
      <c r="A61" s="10"/>
      <c r="B61" s="24">
        <v>1</v>
      </c>
      <c r="C61" s="3"/>
      <c r="D61" s="10" t="s">
        <v>75</v>
      </c>
      <c r="E61" s="10"/>
      <c r="F61" s="24">
        <v>50</v>
      </c>
      <c r="G61" s="4">
        <f>'[1]Anexa nr.2'!N174</f>
        <v>2100</v>
      </c>
    </row>
    <row r="62" spans="1:7" ht="18" customHeight="1" x14ac:dyDescent="0.2">
      <c r="A62" s="10"/>
      <c r="B62" s="24">
        <v>2</v>
      </c>
      <c r="C62" s="3"/>
      <c r="D62" s="10" t="s">
        <v>76</v>
      </c>
      <c r="E62" s="10"/>
      <c r="F62" s="24">
        <v>51</v>
      </c>
      <c r="G62" s="4">
        <f>'[1]Anexa nr.2'!N175</f>
        <v>1953</v>
      </c>
    </row>
    <row r="63" spans="1:7" ht="31.5" customHeight="1" x14ac:dyDescent="0.2">
      <c r="A63" s="10"/>
      <c r="B63" s="24">
        <v>3</v>
      </c>
      <c r="C63" s="3"/>
      <c r="D63" s="10" t="s">
        <v>77</v>
      </c>
      <c r="E63" s="10"/>
      <c r="F63" s="24">
        <v>52</v>
      </c>
      <c r="G63" s="4">
        <f>'[1]Anexa nr.2'!N176</f>
        <v>5548.2377538829151</v>
      </c>
    </row>
    <row r="64" spans="1:7" ht="45" customHeight="1" x14ac:dyDescent="0.2">
      <c r="A64" s="10"/>
      <c r="B64" s="24">
        <v>4</v>
      </c>
      <c r="C64" s="3"/>
      <c r="D64" s="10" t="s">
        <v>78</v>
      </c>
      <c r="E64" s="10"/>
      <c r="F64" s="24">
        <v>53</v>
      </c>
      <c r="G64" s="4">
        <f>'[1]Anexa nr.2'!N178</f>
        <v>4840.2457757296461</v>
      </c>
    </row>
    <row r="65" spans="1:7" ht="33.75" customHeight="1" x14ac:dyDescent="0.2">
      <c r="A65" s="10"/>
      <c r="B65" s="24">
        <v>5</v>
      </c>
      <c r="C65" s="3"/>
      <c r="D65" s="10" t="s">
        <v>79</v>
      </c>
      <c r="E65" s="10"/>
      <c r="F65" s="24">
        <v>54</v>
      </c>
      <c r="G65" s="4">
        <f>G12/G62</f>
        <v>132.45944700460828</v>
      </c>
    </row>
    <row r="66" spans="1:7" ht="30.75" customHeight="1" x14ac:dyDescent="0.2">
      <c r="A66" s="10"/>
      <c r="B66" s="24">
        <v>6</v>
      </c>
      <c r="C66" s="3"/>
      <c r="D66" s="10" t="s">
        <v>80</v>
      </c>
      <c r="E66" s="10"/>
      <c r="F66" s="24">
        <v>55</v>
      </c>
      <c r="G66" s="4">
        <v>132</v>
      </c>
    </row>
    <row r="67" spans="1:7" ht="27" customHeight="1" x14ac:dyDescent="0.2">
      <c r="A67" s="10"/>
      <c r="B67" s="24">
        <v>7</v>
      </c>
      <c r="C67" s="3"/>
      <c r="D67" s="10" t="s">
        <v>81</v>
      </c>
      <c r="E67" s="10"/>
      <c r="F67" s="24">
        <v>56</v>
      </c>
      <c r="G67" s="4" t="s">
        <v>73</v>
      </c>
    </row>
    <row r="68" spans="1:7" ht="33.75" customHeight="1" x14ac:dyDescent="0.2">
      <c r="A68" s="10"/>
      <c r="B68" s="24">
        <v>8</v>
      </c>
      <c r="C68" s="3"/>
      <c r="D68" s="10" t="s">
        <v>82</v>
      </c>
      <c r="E68" s="10"/>
      <c r="F68" s="24">
        <v>57</v>
      </c>
      <c r="G68" s="4">
        <f>G16/G11*1000</f>
        <v>947.3291893238536</v>
      </c>
    </row>
    <row r="69" spans="1:7" ht="18.75" customHeight="1" x14ac:dyDescent="0.2">
      <c r="A69" s="10"/>
      <c r="B69" s="24">
        <v>9</v>
      </c>
      <c r="C69" s="3"/>
      <c r="D69" s="10" t="s">
        <v>83</v>
      </c>
      <c r="E69" s="10"/>
      <c r="F69" s="24">
        <v>58</v>
      </c>
      <c r="G69" s="4">
        <v>0</v>
      </c>
    </row>
    <row r="70" spans="1:7" ht="18.75" customHeight="1" x14ac:dyDescent="0.2">
      <c r="A70" s="10"/>
      <c r="B70" s="24">
        <v>10</v>
      </c>
      <c r="C70" s="3"/>
      <c r="D70" s="10" t="s">
        <v>84</v>
      </c>
      <c r="E70" s="10"/>
      <c r="F70" s="24">
        <v>59</v>
      </c>
      <c r="G70" s="4">
        <f>'[1]Anexa nr.2'!N188</f>
        <v>2500</v>
      </c>
    </row>
    <row r="71" spans="1:7" ht="18.75" customHeight="1" x14ac:dyDescent="0.2">
      <c r="A71" s="7"/>
      <c r="B71" s="30"/>
      <c r="C71" s="7"/>
      <c r="D71" s="7"/>
      <c r="E71" s="7"/>
      <c r="F71" s="30"/>
      <c r="G71" s="8"/>
    </row>
    <row r="72" spans="1:7" ht="18.75" customHeight="1" x14ac:dyDescent="0.25">
      <c r="A72" s="31"/>
      <c r="B72" s="32"/>
      <c r="C72" s="32"/>
      <c r="D72" s="32"/>
      <c r="E72" s="33" t="s">
        <v>95</v>
      </c>
      <c r="F72" s="33"/>
      <c r="G72" s="33"/>
    </row>
    <row r="73" spans="1:7" ht="18.75" customHeight="1" x14ac:dyDescent="0.25">
      <c r="A73" s="31"/>
      <c r="B73" s="32"/>
      <c r="C73" s="32" t="s">
        <v>93</v>
      </c>
      <c r="D73" s="32"/>
      <c r="E73" s="32"/>
      <c r="F73" s="34"/>
      <c r="G73" s="35"/>
    </row>
    <row r="74" spans="1:7" ht="18.75" customHeight="1" x14ac:dyDescent="0.25">
      <c r="A74" s="31"/>
      <c r="B74" s="32"/>
      <c r="C74" s="32" t="s">
        <v>94</v>
      </c>
      <c r="D74" s="32"/>
      <c r="E74" s="32"/>
      <c r="F74" s="34"/>
      <c r="G74" s="35"/>
    </row>
    <row r="75" spans="1:7" ht="18.75" customHeight="1" x14ac:dyDescent="0.2">
      <c r="A75" s="7"/>
      <c r="B75" s="30"/>
      <c r="C75" s="7"/>
      <c r="D75" s="7"/>
      <c r="E75" s="7"/>
      <c r="F75" s="30"/>
      <c r="G75" s="8"/>
    </row>
    <row r="76" spans="1:7" x14ac:dyDescent="0.2">
      <c r="A76" s="9"/>
      <c r="B76" s="9"/>
      <c r="C76" s="9"/>
      <c r="D76" s="9"/>
      <c r="E76" s="9"/>
      <c r="F76" s="9"/>
      <c r="G76" s="9"/>
    </row>
  </sheetData>
  <mergeCells count="72">
    <mergeCell ref="D31:E31"/>
    <mergeCell ref="A12:A15"/>
    <mergeCell ref="D12:E12"/>
    <mergeCell ref="B13:B14"/>
    <mergeCell ref="D15:E15"/>
    <mergeCell ref="A1:G4"/>
    <mergeCell ref="A5:G5"/>
    <mergeCell ref="A6:G6"/>
    <mergeCell ref="D11:E11"/>
    <mergeCell ref="A8:C9"/>
    <mergeCell ref="D8:E9"/>
    <mergeCell ref="F8:F9"/>
    <mergeCell ref="B10:C10"/>
    <mergeCell ref="D10:E10"/>
    <mergeCell ref="G8:G9"/>
    <mergeCell ref="D36:E36"/>
    <mergeCell ref="D16:E16"/>
    <mergeCell ref="A17:A29"/>
    <mergeCell ref="D17:E17"/>
    <mergeCell ref="B18:B28"/>
    <mergeCell ref="D18:E18"/>
    <mergeCell ref="D19:E19"/>
    <mergeCell ref="D20:E20"/>
    <mergeCell ref="C21:C27"/>
    <mergeCell ref="D28:E28"/>
    <mergeCell ref="D29:E29"/>
    <mergeCell ref="A32:A35"/>
    <mergeCell ref="D32:E32"/>
    <mergeCell ref="D33:E33"/>
    <mergeCell ref="D34:E34"/>
    <mergeCell ref="D35:E35"/>
    <mergeCell ref="D45:E45"/>
    <mergeCell ref="D67:E67"/>
    <mergeCell ref="D68:E68"/>
    <mergeCell ref="D69:E69"/>
    <mergeCell ref="D56:E56"/>
    <mergeCell ref="D51:E51"/>
    <mergeCell ref="D52:E52"/>
    <mergeCell ref="D53:E53"/>
    <mergeCell ref="D54:E54"/>
    <mergeCell ref="D66:E66"/>
    <mergeCell ref="A7:G7"/>
    <mergeCell ref="D55:E55"/>
    <mergeCell ref="A37:A48"/>
    <mergeCell ref="D37:E37"/>
    <mergeCell ref="D38:E38"/>
    <mergeCell ref="D39:E39"/>
    <mergeCell ref="D40:E40"/>
    <mergeCell ref="D41:E41"/>
    <mergeCell ref="D42:E42"/>
    <mergeCell ref="D43:E43"/>
    <mergeCell ref="D44:E44"/>
    <mergeCell ref="D46:E46"/>
    <mergeCell ref="D47:E47"/>
    <mergeCell ref="D48:E48"/>
    <mergeCell ref="D30:E30"/>
    <mergeCell ref="E72:G72"/>
    <mergeCell ref="D49:E49"/>
    <mergeCell ref="A76:G76"/>
    <mergeCell ref="D70:E70"/>
    <mergeCell ref="A57:A58"/>
    <mergeCell ref="D57:E57"/>
    <mergeCell ref="D59:E59"/>
    <mergeCell ref="D60:E60"/>
    <mergeCell ref="D50:E50"/>
    <mergeCell ref="A51:A55"/>
    <mergeCell ref="A61:A70"/>
    <mergeCell ref="D61:E61"/>
    <mergeCell ref="D62:E62"/>
    <mergeCell ref="D63:E63"/>
    <mergeCell ref="D64:E64"/>
    <mergeCell ref="D65:E65"/>
  </mergeCells>
  <pageMargins left="0.9055118110236221" right="0.31496062992125984" top="0.51181102362204722" bottom="0.51181102362204722" header="0" footer="0"/>
  <pageSetup paperSize="9" scale="97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</vt:lpstr>
      <vt:lpstr>'Anexa nr.1'!Print_Area</vt:lpstr>
      <vt:lpstr>'Anexa nr.1'!Print_Titles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Nemes</dc:creator>
  <cp:lastModifiedBy>Mihaela Biscovan</cp:lastModifiedBy>
  <cp:lastPrinted>2020-02-12T10:59:53Z</cp:lastPrinted>
  <dcterms:created xsi:type="dcterms:W3CDTF">2020-01-13T11:55:25Z</dcterms:created>
  <dcterms:modified xsi:type="dcterms:W3CDTF">2020-02-24T11:16:55Z</dcterms:modified>
</cp:coreProperties>
</file>