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0_sedinta_ordinara_28_noiembrie_2023\hotarari_199_\"/>
    </mc:Choice>
  </mc:AlternateContent>
  <xr:revisionPtr revIDLastSave="0" documentId="13_ncr:1_{3F3E7CC1-3A99-452B-AA70-5EFDC4C492B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4" i="9" l="1"/>
  <c r="F59" i="9"/>
  <c r="E33" i="9"/>
  <c r="E32" i="9"/>
  <c r="E60" i="9"/>
  <c r="E78" i="9"/>
  <c r="E81" i="9"/>
  <c r="E86" i="9"/>
  <c r="E100" i="9"/>
  <c r="E46" i="9"/>
  <c r="E43" i="9" s="1"/>
  <c r="E24" i="9"/>
  <c r="E28" i="9" s="1"/>
  <c r="E41" i="9"/>
  <c r="E40" i="9" s="1"/>
  <c r="F16" i="9"/>
  <c r="E30" i="9" l="1"/>
  <c r="F82" i="9"/>
  <c r="F83" i="9"/>
  <c r="F48" i="9"/>
  <c r="F58" i="9"/>
  <c r="F49" i="9" l="1"/>
  <c r="F51" i="9"/>
  <c r="F35" i="9"/>
  <c r="F50" i="9"/>
  <c r="F20" i="9"/>
  <c r="F21" i="9"/>
  <c r="F102" i="9" l="1"/>
  <c r="F19" i="9" l="1"/>
  <c r="F18" i="9"/>
  <c r="F33" i="9" l="1"/>
  <c r="F34" i="9"/>
  <c r="F36" i="9"/>
  <c r="F68" i="9"/>
  <c r="F22" i="9"/>
  <c r="F23" i="9"/>
  <c r="F14" i="9" l="1"/>
  <c r="F15" i="9"/>
  <c r="F17" i="9"/>
  <c r="F25" i="9"/>
  <c r="F26" i="9"/>
  <c r="F27" i="9"/>
  <c r="F29" i="9"/>
  <c r="F39" i="9"/>
  <c r="F42" i="9"/>
  <c r="F45" i="9"/>
  <c r="F47" i="9"/>
  <c r="F52" i="9"/>
  <c r="F53" i="9"/>
  <c r="F54" i="9"/>
  <c r="F55" i="9"/>
  <c r="F56" i="9"/>
  <c r="F57" i="9"/>
  <c r="F61" i="9"/>
  <c r="F62" i="9"/>
  <c r="F63" i="9"/>
  <c r="F64" i="9"/>
  <c r="F65" i="9"/>
  <c r="F66" i="9"/>
  <c r="F67" i="9"/>
  <c r="F70" i="9"/>
  <c r="F71" i="9"/>
  <c r="F72" i="9"/>
  <c r="F75" i="9"/>
  <c r="F76" i="9"/>
  <c r="F77" i="9"/>
  <c r="F79" i="9"/>
  <c r="F80" i="9"/>
  <c r="F85" i="9"/>
  <c r="F88" i="9"/>
  <c r="F89" i="9"/>
  <c r="F90" i="9"/>
  <c r="F91" i="9"/>
  <c r="F92" i="9"/>
  <c r="F93" i="9"/>
  <c r="F94" i="9"/>
  <c r="F95" i="9"/>
  <c r="F96" i="9"/>
  <c r="F97" i="9"/>
  <c r="F98" i="9"/>
  <c r="F99" i="9"/>
  <c r="F101" i="9"/>
  <c r="F13" i="9"/>
  <c r="F32" i="9" l="1"/>
  <c r="F40" i="9" l="1"/>
  <c r="F41" i="9"/>
  <c r="F31" i="9"/>
  <c r="F69" i="9"/>
  <c r="F60" i="9"/>
  <c r="F44" i="9"/>
  <c r="F46" i="9"/>
  <c r="F28" i="9" l="1"/>
  <c r="F24" i="9"/>
  <c r="F43" i="9"/>
  <c r="F84" i="9"/>
  <c r="F78" i="9"/>
  <c r="A14" i="9" l="1"/>
  <c r="A15" i="9" s="1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F73" i="9"/>
  <c r="F74" i="9"/>
  <c r="F100" i="9"/>
  <c r="A56" i="9" l="1"/>
  <c r="A57" i="9" s="1"/>
  <c r="F81" i="9"/>
  <c r="A58" i="9" l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F37" i="9"/>
  <c r="F38" i="9"/>
  <c r="F86" i="9"/>
  <c r="F87" i="9"/>
  <c r="F30" i="9" l="1"/>
  <c r="A93" i="9" l="1"/>
  <c r="A94" i="9" s="1"/>
  <c r="A95" i="9" s="1"/>
  <c r="A96" i="9" s="1"/>
  <c r="A97" i="9" s="1"/>
  <c r="A98" i="9" s="1"/>
  <c r="A99" i="9" s="1"/>
  <c r="A100" i="9" s="1"/>
  <c r="A101" i="9" s="1"/>
  <c r="A102" i="9" s="1"/>
</calcChain>
</file>

<file path=xl/sharedStrings.xml><?xml version="1.0" encoding="utf-8"?>
<sst xmlns="http://schemas.openxmlformats.org/spreadsheetml/2006/main" count="188" uniqueCount="150">
  <si>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</si>
  <si>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</si>
  <si>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</si>
  <si>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</si>
  <si>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</si>
  <si>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</si>
  <si>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</si>
  <si>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</si>
  <si>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</si>
  <si>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</si>
  <si>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</si>
  <si>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</si>
  <si>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</si>
  <si>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</si>
  <si>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</si>
  <si>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</si>
  <si>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</si>
  <si>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</si>
  <si>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</si>
  <si>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</si>
  <si>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</si>
  <si>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</si>
  <si>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</si>
  <si>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</si>
  <si>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</si>
  <si>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</si>
  <si>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</si>
  <si>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</si>
  <si>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</si>
  <si>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</si>
  <si>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</si>
  <si>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</si>
  <si>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</si>
  <si>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</si>
  <si>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</si>
  <si>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</si>
  <si>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</si>
  <si>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</si>
  <si>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</si>
  <si>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</si>
  <si>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</si>
  <si>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</si>
  <si>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</si>
  <si>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</si>
  <si>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</si>
  <si>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</si>
  <si>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</si>
  <si>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</si>
  <si>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</si>
  <si>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</si>
  <si>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</si>
  <si>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</si>
  <si>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</si>
  <si>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</si>
  <si>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</si>
  <si>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</si>
  <si>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</si>
  <si>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</si>
  <si>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</si>
  <si>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</si>
  <si>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</si>
  <si>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</si>
  <si>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</si>
  <si>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</si>
  <si>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</si>
  <si>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</si>
  <si>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</si>
  <si>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</si>
  <si>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</si>
  <si>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</si>
  <si>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</si>
  <si>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</si>
  <si>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</si>
  <si>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</si>
  <si>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</si>
  <si>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</si>
  <si>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</si>
  <si>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</si>
  <si>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</si>
  <si>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</si>
  <si>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</si>
  <si>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</si>
  <si>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</si>
  <si>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</si>
  <si>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</si>
  <si>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</si>
  <si>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</si>
  <si>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</si>
  <si>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</si>
  <si>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</si>
  <si>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</si>
  <si>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</si>
  <si>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</si>
  <si>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</si>
  <si>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</si>
  <si>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</si>
  <si>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</si>
  <si>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</si>
  <si>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</si>
  <si>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</si>
  <si>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</si>
  <si>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</si>
  <si>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</si>
  <si>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</si>
  <si>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</si>
  <si>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</si>
  <si>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</si>
  <si>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</si>
  <si>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</si>
  <si>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</si>
  <si>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</si>
  <si>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</si>
  <si>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SIMONA GACI</t>
  </si>
  <si>
    <t>Alte venituri pt finanțarea secțiunii de dezvoltare(trageri din credit aprobate MFP pt  2023)</t>
  </si>
  <si>
    <t xml:space="preserve"> BUGET    APROBAT 2023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</si>
  <si>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</si>
  <si>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</si>
  <si>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</si>
  <si>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</si>
  <si>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</si>
  <si>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</si>
  <si>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</si>
  <si>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</si>
  <si>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</si>
  <si>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</si>
  <si>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</si>
  <si>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</si>
  <si>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</si>
  <si>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</si>
  <si>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</si>
  <si>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</si>
  <si>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</si>
  <si>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</si>
  <si>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</si>
  <si>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</si>
  <si>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</si>
  <si>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</si>
  <si>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</si>
  <si>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</si>
  <si>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</si>
  <si>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</si>
  <si>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</si>
  <si>
    <t>Subvenţii de la  bug de stat pt finanțarea investițiilor instituțiilor publice de asistență socială</t>
  </si>
  <si>
    <t>42 02 52</t>
  </si>
  <si>
    <t>Proiect PNRR -Microbuze electrice pentru elevii din Județul Cluj</t>
  </si>
  <si>
    <t>Anexa nr. 4</t>
  </si>
  <si>
    <t>la Hotărârea nr. 214/2023</t>
  </si>
  <si>
    <t>Școala Profesională Specială  SAMUS</t>
  </si>
  <si>
    <t>INFLUEN
ȚE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</si>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</sst>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wrapText="1"/>
    </xf>
    <xf numFmtId="0" fontId="5" fillId="0" borderId="0" xfId="1" applyFont="1"/>
    <xf numFmtId="4" fontId="5" fillId="0" borderId="0" xfId="0" applyNumberFormat="1" applyFont="1"/>
    <xf numFmtId="0" fontId="6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</xdr:colOff>
      <xdr:row>0</xdr:row>
      <xdr:rowOff>38100</xdr:rowOff>
    </xdr:from>
    <xdr:to>
      <xdr:col>4</xdr:col>
      <xdr:colOff>316230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00321F2-D651-D1C1-4F64-56CC4979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view="pageLayout" topLeftCell="A95" zoomScaleNormal="100" workbookViewId="0">
      <selection activeCell="H98" sqref="H98"/>
    </sheetView>
  </sheetViews>
  <sheetFormatPr defaultColWidth="9.109375" defaultRowHeight="16.8" x14ac:dyDescent="0.4"/>
  <cols>
    <col min="1" max="1" width="5.109375" style="1" customWidth="1"/>
    <col min="2" max="2" width="56.88671875" style="1" customWidth="1"/>
    <col min="3" max="3" width="12.21875" style="1" customWidth="1"/>
    <col min="4" max="4" width="13.33203125" style="1" customWidth="1"/>
    <col min="5" max="5" width="12.44140625" style="1" customWidth="1"/>
    <col min="6" max="6" width="14" style="1" customWidth="1"/>
    <col min="7" max="7" width="9.109375" style="1"/>
    <col min="8" max="8" width="13.44140625" style="1" customWidth="1"/>
    <col min="9" max="16384" width="9.109375" style="1"/>
  </cols>
  <sheetData>
    <row r="1" spans="1:8" ht="63.6" customHeight="1" x14ac:dyDescent="0.4">
      <c r="A1" s="49"/>
      <c r="B1" s="49"/>
      <c r="C1" s="49"/>
      <c r="D1" s="49"/>
      <c r="E1" s="49"/>
      <c r="F1" s="49"/>
    </row>
    <row r="2" spans="1:8" x14ac:dyDescent="0.4">
      <c r="A2" s="51"/>
      <c r="B2" s="51"/>
      <c r="C2" s="53"/>
      <c r="D2" s="53"/>
      <c r="E2" s="50" t="s">
        <v>145</v>
      </c>
      <c r="F2" s="50"/>
    </row>
    <row r="3" spans="1:8" x14ac:dyDescent="0.4">
      <c r="A3" s="51"/>
      <c r="B3" s="51"/>
      <c r="C3" s="48"/>
      <c r="D3" s="48"/>
      <c r="E3" s="51" t="s">
        <v>146</v>
      </c>
      <c r="F3" s="51"/>
    </row>
    <row r="4" spans="1:8" x14ac:dyDescent="0.4">
      <c r="A4" s="37"/>
      <c r="B4" s="37"/>
      <c r="C4" s="35"/>
      <c r="D4" s="35"/>
      <c r="E4" s="34"/>
      <c r="F4" s="34"/>
    </row>
    <row r="5" spans="1:8" ht="31.95" customHeight="1" x14ac:dyDescent="0.4">
      <c r="A5" s="37"/>
      <c r="B5" s="52" t="s">
        <v>98</v>
      </c>
      <c r="C5" s="52"/>
      <c r="D5" s="52"/>
      <c r="E5" s="52"/>
      <c r="F5" s="52"/>
    </row>
    <row r="6" spans="1:8" ht="21.6" customHeight="1" x14ac:dyDescent="0.4">
      <c r="A6" s="36"/>
      <c r="B6" s="53" t="s">
        <v>48</v>
      </c>
      <c r="C6" s="53"/>
      <c r="D6" s="53"/>
      <c r="E6" s="53"/>
      <c r="F6" s="34"/>
    </row>
    <row r="7" spans="1:8" ht="13.5" customHeight="1" x14ac:dyDescent="0.4">
      <c r="A7" s="5"/>
      <c r="B7" s="6"/>
      <c r="C7" s="6"/>
      <c r="D7" s="6"/>
    </row>
    <row r="8" spans="1:8" x14ac:dyDescent="0.4">
      <c r="A8" s="7"/>
      <c r="B8" s="8"/>
      <c r="C8" s="7"/>
      <c r="D8" s="9"/>
      <c r="F8" s="9" t="s">
        <v>32</v>
      </c>
    </row>
    <row r="9" spans="1:8" ht="14.25" customHeight="1" x14ac:dyDescent="0.4">
      <c r="A9" s="39" t="s">
        <v>0</v>
      </c>
      <c r="B9" s="42" t="s">
        <v>1</v>
      </c>
      <c r="C9" s="42" t="s">
        <v>2</v>
      </c>
      <c r="D9" s="45" t="s">
        <v>114</v>
      </c>
      <c r="E9" s="39" t="s">
        <v>148</v>
      </c>
      <c r="F9" s="39" t="s">
        <v>115</v>
      </c>
    </row>
    <row r="10" spans="1:8" x14ac:dyDescent="0.4">
      <c r="A10" s="40"/>
      <c r="B10" s="43"/>
      <c r="C10" s="43"/>
      <c r="D10" s="46"/>
      <c r="E10" s="40"/>
      <c r="F10" s="40"/>
    </row>
    <row r="11" spans="1:8" x14ac:dyDescent="0.4">
      <c r="A11" s="40"/>
      <c r="B11" s="43"/>
      <c r="C11" s="43"/>
      <c r="D11" s="46"/>
      <c r="E11" s="40"/>
      <c r="F11" s="40"/>
      <c r="G11" s="10"/>
      <c r="H11" s="10"/>
    </row>
    <row r="12" spans="1:8" ht="23.25" customHeight="1" x14ac:dyDescent="0.4">
      <c r="A12" s="41"/>
      <c r="B12" s="44"/>
      <c r="C12" s="44"/>
      <c r="D12" s="47"/>
      <c r="E12" s="41"/>
      <c r="F12" s="41"/>
    </row>
    <row r="13" spans="1:8" ht="23.25" customHeight="1" x14ac:dyDescent="0.4">
      <c r="A13" s="11">
        <v>1</v>
      </c>
      <c r="B13" s="12" t="s">
        <v>71</v>
      </c>
      <c r="C13" s="12" t="s">
        <v>72</v>
      </c>
      <c r="D13" s="13">
        <v>142384.51</v>
      </c>
      <c r="E13" s="13">
        <v>4939.8</v>
      </c>
      <c r="F13" s="13">
        <f>D13+E13</f>
        <v>147324.31</v>
      </c>
    </row>
    <row r="14" spans="1:8" ht="34.5" customHeight="1" x14ac:dyDescent="0.4">
      <c r="A14" s="11">
        <f>A13+1</f>
        <v>2</v>
      </c>
      <c r="B14" s="14" t="s">
        <v>113</v>
      </c>
      <c r="C14" s="12" t="s">
        <v>90</v>
      </c>
      <c r="D14" s="13">
        <v>15293.44</v>
      </c>
      <c r="E14" s="13"/>
      <c r="F14" s="13">
        <f t="shared" ref="F14:F94" si="0">D14+E14</f>
        <v>15293.44</v>
      </c>
    </row>
    <row r="15" spans="1:8" ht="52.2" customHeight="1" x14ac:dyDescent="0.4">
      <c r="A15" s="11">
        <f t="shared" ref="A15:A84" si="1">A14+1</f>
        <v>3</v>
      </c>
      <c r="B15" s="15" t="s">
        <v>91</v>
      </c>
      <c r="C15" s="16" t="s">
        <v>92</v>
      </c>
      <c r="D15" s="13">
        <v>4553.93</v>
      </c>
      <c r="E15" s="13"/>
      <c r="F15" s="13">
        <f t="shared" si="0"/>
        <v>4553.93</v>
      </c>
    </row>
    <row r="16" spans="1:8" ht="38.4" customHeight="1" x14ac:dyDescent="0.4">
      <c r="A16" s="11">
        <f t="shared" si="1"/>
        <v>4</v>
      </c>
      <c r="B16" s="17" t="s">
        <v>142</v>
      </c>
      <c r="C16" s="16" t="s">
        <v>143</v>
      </c>
      <c r="D16" s="13">
        <v>467.79</v>
      </c>
      <c r="E16" s="13"/>
      <c r="F16" s="13">
        <f t="shared" si="0"/>
        <v>467.79</v>
      </c>
    </row>
    <row r="17" spans="1:8" ht="38.4" customHeight="1" x14ac:dyDescent="0.4">
      <c r="A17" s="11">
        <f t="shared" si="1"/>
        <v>5</v>
      </c>
      <c r="B17" s="17" t="s">
        <v>80</v>
      </c>
      <c r="C17" s="16" t="s">
        <v>81</v>
      </c>
      <c r="D17" s="13">
        <v>42500.08</v>
      </c>
      <c r="E17" s="13">
        <v>0.5</v>
      </c>
      <c r="F17" s="13">
        <f t="shared" si="0"/>
        <v>42500.58</v>
      </c>
    </row>
    <row r="18" spans="1:8" ht="36.6" customHeight="1" x14ac:dyDescent="0.4">
      <c r="A18" s="11">
        <f t="shared" si="1"/>
        <v>6</v>
      </c>
      <c r="B18" s="17" t="s">
        <v>123</v>
      </c>
      <c r="C18" s="16" t="s">
        <v>124</v>
      </c>
      <c r="D18" s="13">
        <v>16220.69</v>
      </c>
      <c r="E18" s="13">
        <v>30172.560000000001</v>
      </c>
      <c r="F18" s="13">
        <f t="shared" si="0"/>
        <v>46393.25</v>
      </c>
    </row>
    <row r="19" spans="1:8" ht="20.399999999999999" customHeight="1" x14ac:dyDescent="0.4">
      <c r="A19" s="11">
        <f t="shared" si="1"/>
        <v>7</v>
      </c>
      <c r="B19" s="17" t="s">
        <v>125</v>
      </c>
      <c r="C19" s="16" t="s">
        <v>126</v>
      </c>
      <c r="D19" s="13">
        <v>3081.9100000000003</v>
      </c>
      <c r="E19" s="13">
        <v>5732.78</v>
      </c>
      <c r="F19" s="13">
        <f t="shared" si="0"/>
        <v>8814.69</v>
      </c>
    </row>
    <row r="20" spans="1:8" ht="36.6" customHeight="1" x14ac:dyDescent="0.4">
      <c r="A20" s="11">
        <f t="shared" si="1"/>
        <v>8</v>
      </c>
      <c r="B20" s="17" t="s">
        <v>129</v>
      </c>
      <c r="C20" s="16" t="s">
        <v>130</v>
      </c>
      <c r="D20" s="13">
        <v>77.22</v>
      </c>
      <c r="E20" s="13"/>
      <c r="F20" s="13">
        <f t="shared" si="0"/>
        <v>77.22</v>
      </c>
    </row>
    <row r="21" spans="1:8" ht="36" customHeight="1" x14ac:dyDescent="0.4">
      <c r="A21" s="11">
        <f t="shared" si="1"/>
        <v>9</v>
      </c>
      <c r="B21" s="17" t="s">
        <v>131</v>
      </c>
      <c r="C21" s="16" t="s">
        <v>132</v>
      </c>
      <c r="D21" s="13">
        <v>12.28</v>
      </c>
      <c r="E21" s="13"/>
      <c r="F21" s="13">
        <f t="shared" si="0"/>
        <v>12.28</v>
      </c>
    </row>
    <row r="22" spans="1:8" ht="70.8" customHeight="1" x14ac:dyDescent="0.4">
      <c r="A22" s="11">
        <f t="shared" si="1"/>
        <v>10</v>
      </c>
      <c r="B22" s="17" t="s">
        <v>116</v>
      </c>
      <c r="C22" s="16" t="s">
        <v>117</v>
      </c>
      <c r="D22" s="13">
        <v>0</v>
      </c>
      <c r="E22" s="13"/>
      <c r="F22" s="13">
        <f t="shared" si="0"/>
        <v>0</v>
      </c>
    </row>
    <row r="23" spans="1:8" ht="36" customHeight="1" x14ac:dyDescent="0.4">
      <c r="A23" s="11">
        <f t="shared" si="1"/>
        <v>11</v>
      </c>
      <c r="B23" s="17" t="s">
        <v>118</v>
      </c>
      <c r="C23" s="16" t="s">
        <v>119</v>
      </c>
      <c r="D23" s="13">
        <v>0</v>
      </c>
      <c r="E23" s="13"/>
      <c r="F23" s="13">
        <f t="shared" si="0"/>
        <v>0</v>
      </c>
    </row>
    <row r="24" spans="1:8" ht="19.2" customHeight="1" x14ac:dyDescent="0.4">
      <c r="A24" s="11">
        <f t="shared" si="1"/>
        <v>12</v>
      </c>
      <c r="B24" s="17" t="s">
        <v>82</v>
      </c>
      <c r="C24" s="17" t="s">
        <v>79</v>
      </c>
      <c r="D24" s="13">
        <v>246017.06</v>
      </c>
      <c r="E24" s="13">
        <f>E25+E26+E27</f>
        <v>24.85</v>
      </c>
      <c r="F24" s="13">
        <f t="shared" si="0"/>
        <v>246041.91</v>
      </c>
    </row>
    <row r="25" spans="1:8" ht="18" customHeight="1" x14ac:dyDescent="0.4">
      <c r="A25" s="11">
        <f t="shared" si="1"/>
        <v>13</v>
      </c>
      <c r="B25" s="17" t="s">
        <v>83</v>
      </c>
      <c r="C25" s="16" t="s">
        <v>84</v>
      </c>
      <c r="D25" s="13">
        <v>232849.15</v>
      </c>
      <c r="E25" s="13">
        <v>24.85</v>
      </c>
      <c r="F25" s="13">
        <f t="shared" si="0"/>
        <v>232874</v>
      </c>
    </row>
    <row r="26" spans="1:8" x14ac:dyDescent="0.4">
      <c r="A26" s="11">
        <f t="shared" si="1"/>
        <v>14</v>
      </c>
      <c r="B26" s="16" t="s">
        <v>85</v>
      </c>
      <c r="C26" s="16" t="s">
        <v>86</v>
      </c>
      <c r="D26" s="13">
        <v>6795.46</v>
      </c>
      <c r="E26" s="13"/>
      <c r="F26" s="13">
        <f t="shared" si="0"/>
        <v>6795.46</v>
      </c>
    </row>
    <row r="27" spans="1:8" x14ac:dyDescent="0.4">
      <c r="A27" s="11">
        <f t="shared" si="1"/>
        <v>15</v>
      </c>
      <c r="B27" s="16" t="s">
        <v>87</v>
      </c>
      <c r="C27" s="16" t="s">
        <v>88</v>
      </c>
      <c r="D27" s="13">
        <v>6372.45</v>
      </c>
      <c r="E27" s="13"/>
      <c r="F27" s="13">
        <f t="shared" si="0"/>
        <v>6372.45</v>
      </c>
    </row>
    <row r="28" spans="1:8" ht="21.6" customHeight="1" x14ac:dyDescent="0.4">
      <c r="A28" s="11">
        <f t="shared" si="1"/>
        <v>16</v>
      </c>
      <c r="B28" s="18" t="s">
        <v>3</v>
      </c>
      <c r="C28" s="16"/>
      <c r="D28" s="19">
        <v>470608.91</v>
      </c>
      <c r="E28" s="19">
        <f>E13+E14+E15+E16+E17+E18+E19+E20+E21+E22+E23+E24</f>
        <v>40870.49</v>
      </c>
      <c r="F28" s="19">
        <f t="shared" si="0"/>
        <v>511479.39999999997</v>
      </c>
    </row>
    <row r="29" spans="1:8" ht="19.2" customHeight="1" x14ac:dyDescent="0.4">
      <c r="A29" s="11">
        <f t="shared" si="1"/>
        <v>17</v>
      </c>
      <c r="B29" s="18" t="s">
        <v>99</v>
      </c>
      <c r="C29" s="16" t="s">
        <v>25</v>
      </c>
      <c r="D29" s="19">
        <v>27739.39</v>
      </c>
      <c r="E29" s="13"/>
      <c r="F29" s="19">
        <f t="shared" si="0"/>
        <v>27739.39</v>
      </c>
    </row>
    <row r="30" spans="1:8" x14ac:dyDescent="0.4">
      <c r="A30" s="11">
        <f t="shared" si="1"/>
        <v>18</v>
      </c>
      <c r="B30" s="18" t="s">
        <v>34</v>
      </c>
      <c r="C30" s="16"/>
      <c r="D30" s="19">
        <v>498348.3</v>
      </c>
      <c r="E30" s="19">
        <f>E37+E40+E43+E60+E69+E73+E78+E81+E84+E86+E100</f>
        <v>40870.49</v>
      </c>
      <c r="F30" s="19">
        <f t="shared" si="0"/>
        <v>539218.79</v>
      </c>
      <c r="H30" s="20"/>
    </row>
    <row r="31" spans="1:8" x14ac:dyDescent="0.4">
      <c r="A31" s="11">
        <f t="shared" si="1"/>
        <v>19</v>
      </c>
      <c r="B31" s="18" t="s">
        <v>7</v>
      </c>
      <c r="C31" s="18">
        <v>51</v>
      </c>
      <c r="D31" s="19">
        <v>3900</v>
      </c>
      <c r="E31" s="13"/>
      <c r="F31" s="19">
        <f t="shared" si="0"/>
        <v>3900</v>
      </c>
    </row>
    <row r="32" spans="1:8" x14ac:dyDescent="0.4">
      <c r="A32" s="11">
        <f t="shared" si="1"/>
        <v>20</v>
      </c>
      <c r="B32" s="18" t="s">
        <v>7</v>
      </c>
      <c r="C32" s="18">
        <v>70</v>
      </c>
      <c r="D32" s="19">
        <v>40980.47</v>
      </c>
      <c r="E32" s="19">
        <f>E42+E79</f>
        <v>-4667.2</v>
      </c>
      <c r="F32" s="19">
        <f t="shared" si="0"/>
        <v>36313.270000000004</v>
      </c>
    </row>
    <row r="33" spans="1:8" x14ac:dyDescent="0.4">
      <c r="A33" s="11">
        <f t="shared" si="1"/>
        <v>21</v>
      </c>
      <c r="B33" s="18" t="s">
        <v>40</v>
      </c>
      <c r="C33" s="18">
        <v>58</v>
      </c>
      <c r="D33" s="19">
        <v>413075.73000000004</v>
      </c>
      <c r="E33" s="19">
        <f>E47+E64+E83+E90+E101</f>
        <v>23632.35</v>
      </c>
      <c r="F33" s="19">
        <f t="shared" si="0"/>
        <v>436708.08</v>
      </c>
    </row>
    <row r="34" spans="1:8" x14ac:dyDescent="0.4">
      <c r="A34" s="11">
        <f t="shared" si="1"/>
        <v>22</v>
      </c>
      <c r="B34" s="18" t="s">
        <v>122</v>
      </c>
      <c r="C34" s="18">
        <v>60</v>
      </c>
      <c r="D34" s="19">
        <v>19302.599999999999</v>
      </c>
      <c r="E34" s="19">
        <f>E68+E59</f>
        <v>21905.339999999997</v>
      </c>
      <c r="F34" s="19">
        <f t="shared" si="0"/>
        <v>41207.939999999995</v>
      </c>
    </row>
    <row r="35" spans="1:8" x14ac:dyDescent="0.4">
      <c r="A35" s="11">
        <f t="shared" si="1"/>
        <v>23</v>
      </c>
      <c r="B35" s="18" t="s">
        <v>133</v>
      </c>
      <c r="C35" s="18">
        <v>61</v>
      </c>
      <c r="D35" s="19">
        <v>89.5</v>
      </c>
      <c r="E35" s="13"/>
      <c r="F35" s="19">
        <f t="shared" si="0"/>
        <v>89.5</v>
      </c>
    </row>
    <row r="36" spans="1:8" x14ac:dyDescent="0.4">
      <c r="A36" s="11">
        <f t="shared" si="1"/>
        <v>24</v>
      </c>
      <c r="B36" s="18" t="s">
        <v>78</v>
      </c>
      <c r="C36" s="18">
        <v>81</v>
      </c>
      <c r="D36" s="19">
        <v>21000</v>
      </c>
      <c r="E36" s="13"/>
      <c r="F36" s="19">
        <f t="shared" si="0"/>
        <v>21000</v>
      </c>
    </row>
    <row r="37" spans="1:8" x14ac:dyDescent="0.4">
      <c r="A37" s="11">
        <f t="shared" si="1"/>
        <v>25</v>
      </c>
      <c r="B37" s="18" t="s">
        <v>4</v>
      </c>
      <c r="C37" s="18" t="s">
        <v>5</v>
      </c>
      <c r="D37" s="19">
        <v>1500</v>
      </c>
      <c r="E37" s="13"/>
      <c r="F37" s="19">
        <f t="shared" si="0"/>
        <v>1500</v>
      </c>
    </row>
    <row r="38" spans="1:8" x14ac:dyDescent="0.4">
      <c r="A38" s="11">
        <f t="shared" si="1"/>
        <v>26</v>
      </c>
      <c r="B38" s="18" t="s">
        <v>6</v>
      </c>
      <c r="C38" s="18" t="s">
        <v>5</v>
      </c>
      <c r="D38" s="19">
        <v>1500</v>
      </c>
      <c r="E38" s="13"/>
      <c r="F38" s="19">
        <f t="shared" si="0"/>
        <v>1500</v>
      </c>
    </row>
    <row r="39" spans="1:8" x14ac:dyDescent="0.4">
      <c r="A39" s="11">
        <f t="shared" si="1"/>
        <v>27</v>
      </c>
      <c r="B39" s="16" t="s">
        <v>7</v>
      </c>
      <c r="C39" s="16" t="s">
        <v>8</v>
      </c>
      <c r="D39" s="13">
        <v>1500</v>
      </c>
      <c r="E39" s="13"/>
      <c r="F39" s="13">
        <f t="shared" si="0"/>
        <v>1500</v>
      </c>
    </row>
    <row r="40" spans="1:8" x14ac:dyDescent="0.4">
      <c r="A40" s="11">
        <f t="shared" si="1"/>
        <v>28</v>
      </c>
      <c r="B40" s="21" t="s">
        <v>105</v>
      </c>
      <c r="C40" s="18" t="s">
        <v>106</v>
      </c>
      <c r="D40" s="19">
        <v>41.5</v>
      </c>
      <c r="E40" s="19">
        <f>E41</f>
        <v>32.799999999999997</v>
      </c>
      <c r="F40" s="19">
        <f t="shared" si="0"/>
        <v>74.3</v>
      </c>
    </row>
    <row r="41" spans="1:8" x14ac:dyDescent="0.4">
      <c r="A41" s="11">
        <f t="shared" si="1"/>
        <v>29</v>
      </c>
      <c r="B41" s="18" t="s">
        <v>107</v>
      </c>
      <c r="C41" s="18" t="s">
        <v>108</v>
      </c>
      <c r="D41" s="19">
        <v>41.5</v>
      </c>
      <c r="E41" s="19">
        <f>E42</f>
        <v>32.799999999999997</v>
      </c>
      <c r="F41" s="19">
        <f t="shared" si="0"/>
        <v>74.3</v>
      </c>
    </row>
    <row r="42" spans="1:8" x14ac:dyDescent="0.4">
      <c r="A42" s="11">
        <f t="shared" si="1"/>
        <v>30</v>
      </c>
      <c r="B42" s="16" t="s">
        <v>7</v>
      </c>
      <c r="C42" s="16" t="s">
        <v>109</v>
      </c>
      <c r="D42" s="13">
        <v>41.5</v>
      </c>
      <c r="E42" s="13">
        <v>32.799999999999997</v>
      </c>
      <c r="F42" s="13">
        <f t="shared" si="0"/>
        <v>74.3</v>
      </c>
    </row>
    <row r="43" spans="1:8" x14ac:dyDescent="0.4">
      <c r="A43" s="11">
        <f t="shared" si="1"/>
        <v>31</v>
      </c>
      <c r="B43" s="18" t="s">
        <v>9</v>
      </c>
      <c r="C43" s="18" t="s">
        <v>10</v>
      </c>
      <c r="D43" s="19">
        <v>19049.72</v>
      </c>
      <c r="E43" s="19">
        <f>E44+E46+E49+E52+E53+E54+E55+E56+E57+E58+E59</f>
        <v>35930.689999999995</v>
      </c>
      <c r="F43" s="19">
        <f t="shared" si="0"/>
        <v>54980.409999999996</v>
      </c>
      <c r="H43" s="20"/>
    </row>
    <row r="44" spans="1:8" ht="22.2" customHeight="1" x14ac:dyDescent="0.4">
      <c r="A44" s="11">
        <f t="shared" si="1"/>
        <v>32</v>
      </c>
      <c r="B44" s="21" t="s">
        <v>147</v>
      </c>
      <c r="C44" s="18" t="s">
        <v>10</v>
      </c>
      <c r="D44" s="19">
        <v>221.94</v>
      </c>
      <c r="E44" s="13"/>
      <c r="F44" s="19">
        <f t="shared" si="0"/>
        <v>221.94</v>
      </c>
    </row>
    <row r="45" spans="1:8" x14ac:dyDescent="0.4">
      <c r="A45" s="11">
        <f t="shared" si="1"/>
        <v>33</v>
      </c>
      <c r="B45" s="16" t="s">
        <v>100</v>
      </c>
      <c r="C45" s="16" t="s">
        <v>46</v>
      </c>
      <c r="D45" s="13">
        <v>221.94</v>
      </c>
      <c r="E45" s="13"/>
      <c r="F45" s="13">
        <f t="shared" si="0"/>
        <v>221.94</v>
      </c>
      <c r="H45" s="20"/>
    </row>
    <row r="46" spans="1:8" x14ac:dyDescent="0.4">
      <c r="A46" s="11">
        <f t="shared" si="1"/>
        <v>34</v>
      </c>
      <c r="B46" s="21" t="s">
        <v>101</v>
      </c>
      <c r="C46" s="18" t="s">
        <v>10</v>
      </c>
      <c r="D46" s="19">
        <v>270.05</v>
      </c>
      <c r="E46" s="19">
        <f>E47+E48</f>
        <v>25.35</v>
      </c>
      <c r="F46" s="19">
        <f t="shared" si="0"/>
        <v>295.40000000000003</v>
      </c>
    </row>
    <row r="47" spans="1:8" x14ac:dyDescent="0.4">
      <c r="A47" s="11">
        <f t="shared" si="1"/>
        <v>35</v>
      </c>
      <c r="B47" s="16" t="s">
        <v>100</v>
      </c>
      <c r="C47" s="16" t="s">
        <v>46</v>
      </c>
      <c r="D47" s="13">
        <v>252</v>
      </c>
      <c r="E47" s="13">
        <v>25.35</v>
      </c>
      <c r="F47" s="13">
        <f t="shared" si="0"/>
        <v>277.35000000000002</v>
      </c>
    </row>
    <row r="48" spans="1:8" x14ac:dyDescent="0.4">
      <c r="A48" s="11">
        <f t="shared" si="1"/>
        <v>36</v>
      </c>
      <c r="B48" s="16" t="s">
        <v>7</v>
      </c>
      <c r="C48" s="22" t="s">
        <v>137</v>
      </c>
      <c r="D48" s="13">
        <v>18.05</v>
      </c>
      <c r="E48" s="13"/>
      <c r="F48" s="13">
        <f t="shared" si="0"/>
        <v>18.05</v>
      </c>
    </row>
    <row r="49" spans="1:8" x14ac:dyDescent="0.4">
      <c r="A49" s="11">
        <f t="shared" si="1"/>
        <v>37</v>
      </c>
      <c r="B49" s="18" t="s">
        <v>134</v>
      </c>
      <c r="C49" s="18" t="s">
        <v>10</v>
      </c>
      <c r="D49" s="19">
        <v>12.58</v>
      </c>
      <c r="E49" s="13"/>
      <c r="F49" s="19">
        <f t="shared" si="0"/>
        <v>12.58</v>
      </c>
    </row>
    <row r="50" spans="1:8" ht="33.6" x14ac:dyDescent="0.4">
      <c r="A50" s="11">
        <f t="shared" si="1"/>
        <v>38</v>
      </c>
      <c r="B50" s="17" t="s">
        <v>135</v>
      </c>
      <c r="C50" s="22" t="s">
        <v>136</v>
      </c>
      <c r="D50" s="13">
        <v>89.5</v>
      </c>
      <c r="E50" s="13"/>
      <c r="F50" s="13">
        <f t="shared" si="0"/>
        <v>89.5</v>
      </c>
    </row>
    <row r="51" spans="1:8" x14ac:dyDescent="0.4">
      <c r="A51" s="11">
        <f t="shared" si="1"/>
        <v>39</v>
      </c>
      <c r="B51" s="16" t="s">
        <v>7</v>
      </c>
      <c r="C51" s="22" t="s">
        <v>137</v>
      </c>
      <c r="D51" s="13">
        <v>12.58</v>
      </c>
      <c r="E51" s="13"/>
      <c r="F51" s="13">
        <f t="shared" si="0"/>
        <v>12.58</v>
      </c>
    </row>
    <row r="52" spans="1:8" ht="56.4" customHeight="1" x14ac:dyDescent="0.4">
      <c r="A52" s="11">
        <f t="shared" si="1"/>
        <v>40</v>
      </c>
      <c r="B52" s="21" t="s">
        <v>49</v>
      </c>
      <c r="C52" s="18" t="s">
        <v>46</v>
      </c>
      <c r="D52" s="19">
        <v>0</v>
      </c>
      <c r="E52" s="13"/>
      <c r="F52" s="19">
        <f t="shared" si="0"/>
        <v>0</v>
      </c>
    </row>
    <row r="53" spans="1:8" ht="72.599999999999994" customHeight="1" x14ac:dyDescent="0.4">
      <c r="A53" s="11">
        <f t="shared" si="1"/>
        <v>41</v>
      </c>
      <c r="B53" s="21" t="s">
        <v>50</v>
      </c>
      <c r="C53" s="18" t="s">
        <v>46</v>
      </c>
      <c r="D53" s="19">
        <v>383.6</v>
      </c>
      <c r="E53" s="13"/>
      <c r="F53" s="19">
        <f t="shared" si="0"/>
        <v>383.6</v>
      </c>
    </row>
    <row r="54" spans="1:8" ht="37.200000000000003" customHeight="1" x14ac:dyDescent="0.4">
      <c r="A54" s="11">
        <f t="shared" si="1"/>
        <v>42</v>
      </c>
      <c r="B54" s="21" t="s">
        <v>51</v>
      </c>
      <c r="C54" s="18" t="s">
        <v>46</v>
      </c>
      <c r="D54" s="19">
        <v>250.55</v>
      </c>
      <c r="E54" s="13"/>
      <c r="F54" s="19">
        <f t="shared" si="0"/>
        <v>250.55</v>
      </c>
    </row>
    <row r="55" spans="1:8" ht="22.8" customHeight="1" x14ac:dyDescent="0.4">
      <c r="A55" s="11">
        <f t="shared" si="1"/>
        <v>43</v>
      </c>
      <c r="B55" s="21" t="s">
        <v>52</v>
      </c>
      <c r="C55" s="18" t="s">
        <v>46</v>
      </c>
      <c r="D55" s="19">
        <v>0</v>
      </c>
      <c r="E55" s="13"/>
      <c r="F55" s="19">
        <f t="shared" si="0"/>
        <v>0</v>
      </c>
    </row>
    <row r="56" spans="1:8" ht="33.6" x14ac:dyDescent="0.4">
      <c r="A56" s="11">
        <f t="shared" si="1"/>
        <v>44</v>
      </c>
      <c r="B56" s="21" t="s">
        <v>53</v>
      </c>
      <c r="C56" s="18" t="s">
        <v>46</v>
      </c>
      <c r="D56" s="19">
        <v>1404.78</v>
      </c>
      <c r="E56" s="13"/>
      <c r="F56" s="19">
        <f t="shared" si="0"/>
        <v>1404.78</v>
      </c>
    </row>
    <row r="57" spans="1:8" ht="37.799999999999997" customHeight="1" x14ac:dyDescent="0.4">
      <c r="A57" s="11">
        <f t="shared" si="1"/>
        <v>45</v>
      </c>
      <c r="B57" s="21" t="s">
        <v>54</v>
      </c>
      <c r="C57" s="18" t="s">
        <v>46</v>
      </c>
      <c r="D57" s="19">
        <v>12736.25</v>
      </c>
      <c r="E57" s="13"/>
      <c r="F57" s="19">
        <f t="shared" si="0"/>
        <v>12736.25</v>
      </c>
    </row>
    <row r="58" spans="1:8" ht="49.2" customHeight="1" x14ac:dyDescent="0.4">
      <c r="A58" s="11">
        <f t="shared" si="1"/>
        <v>46</v>
      </c>
      <c r="B58" s="21" t="s">
        <v>138</v>
      </c>
      <c r="C58" s="21" t="s">
        <v>139</v>
      </c>
      <c r="D58" s="19">
        <v>3680.47</v>
      </c>
      <c r="E58" s="13"/>
      <c r="F58" s="19">
        <f t="shared" si="0"/>
        <v>3680.47</v>
      </c>
    </row>
    <row r="59" spans="1:8" ht="36.6" customHeight="1" x14ac:dyDescent="0.4">
      <c r="A59" s="11">
        <f t="shared" si="1"/>
        <v>47</v>
      </c>
      <c r="B59" s="21" t="s">
        <v>144</v>
      </c>
      <c r="C59" s="18" t="s">
        <v>139</v>
      </c>
      <c r="D59" s="19">
        <v>0</v>
      </c>
      <c r="E59" s="19">
        <v>35905.339999999997</v>
      </c>
      <c r="F59" s="19">
        <f t="shared" si="0"/>
        <v>35905.339999999997</v>
      </c>
    </row>
    <row r="60" spans="1:8" ht="19.8" customHeight="1" x14ac:dyDescent="0.4">
      <c r="A60" s="11">
        <f t="shared" si="1"/>
        <v>48</v>
      </c>
      <c r="B60" s="18" t="s">
        <v>24</v>
      </c>
      <c r="C60" s="18" t="s">
        <v>11</v>
      </c>
      <c r="D60" s="19">
        <v>64214.19999999999</v>
      </c>
      <c r="E60" s="19">
        <f>E61+E62+E63+E64+E65+E66+E67+E68</f>
        <v>-12800</v>
      </c>
      <c r="F60" s="19">
        <f t="shared" si="0"/>
        <v>51414.19999999999</v>
      </c>
      <c r="H60" s="20"/>
    </row>
    <row r="61" spans="1:8" ht="23.4" customHeight="1" x14ac:dyDescent="0.4">
      <c r="A61" s="11">
        <f t="shared" si="1"/>
        <v>49</v>
      </c>
      <c r="B61" s="16" t="s">
        <v>23</v>
      </c>
      <c r="C61" s="16" t="s">
        <v>33</v>
      </c>
      <c r="D61" s="13">
        <v>3900</v>
      </c>
      <c r="E61" s="13"/>
      <c r="F61" s="13">
        <f t="shared" si="0"/>
        <v>3900</v>
      </c>
    </row>
    <row r="62" spans="1:8" ht="70.8" customHeight="1" x14ac:dyDescent="0.4">
      <c r="A62" s="11">
        <f t="shared" si="1"/>
        <v>50</v>
      </c>
      <c r="B62" s="21" t="s">
        <v>55</v>
      </c>
      <c r="C62" s="18" t="s">
        <v>47</v>
      </c>
      <c r="D62" s="19">
        <v>489.52</v>
      </c>
      <c r="E62" s="13"/>
      <c r="F62" s="19">
        <f t="shared" si="0"/>
        <v>489.52</v>
      </c>
    </row>
    <row r="63" spans="1:8" ht="51" customHeight="1" x14ac:dyDescent="0.4">
      <c r="A63" s="11">
        <f t="shared" si="1"/>
        <v>51</v>
      </c>
      <c r="B63" s="21" t="s">
        <v>76</v>
      </c>
      <c r="C63" s="18" t="s">
        <v>73</v>
      </c>
      <c r="D63" s="19">
        <v>16036</v>
      </c>
      <c r="E63" s="13"/>
      <c r="F63" s="19">
        <f t="shared" si="0"/>
        <v>16036</v>
      </c>
    </row>
    <row r="64" spans="1:8" ht="55.2" customHeight="1" x14ac:dyDescent="0.4">
      <c r="A64" s="11">
        <f t="shared" si="1"/>
        <v>52</v>
      </c>
      <c r="B64" s="21" t="s">
        <v>104</v>
      </c>
      <c r="C64" s="18" t="s">
        <v>73</v>
      </c>
      <c r="D64" s="19">
        <v>6557.48</v>
      </c>
      <c r="E64" s="19">
        <v>1200</v>
      </c>
      <c r="F64" s="19">
        <f t="shared" si="0"/>
        <v>7757.48</v>
      </c>
    </row>
    <row r="65" spans="1:6" ht="54" customHeight="1" x14ac:dyDescent="0.4">
      <c r="A65" s="11">
        <f t="shared" si="1"/>
        <v>53</v>
      </c>
      <c r="B65" s="21" t="s">
        <v>95</v>
      </c>
      <c r="C65" s="18" t="s">
        <v>73</v>
      </c>
      <c r="D65" s="19">
        <v>22071.759999999998</v>
      </c>
      <c r="E65" s="13"/>
      <c r="F65" s="19">
        <f t="shared" si="0"/>
        <v>22071.759999999998</v>
      </c>
    </row>
    <row r="66" spans="1:6" ht="36" customHeight="1" x14ac:dyDescent="0.4">
      <c r="A66" s="11">
        <f t="shared" si="1"/>
        <v>54</v>
      </c>
      <c r="B66" s="21" t="s">
        <v>96</v>
      </c>
      <c r="C66" s="18" t="s">
        <v>73</v>
      </c>
      <c r="D66" s="19">
        <v>528.55999999999995</v>
      </c>
      <c r="E66" s="13"/>
      <c r="F66" s="19">
        <f t="shared" si="0"/>
        <v>528.55999999999995</v>
      </c>
    </row>
    <row r="67" spans="1:6" ht="39" customHeight="1" x14ac:dyDescent="0.4">
      <c r="A67" s="11">
        <f t="shared" si="1"/>
        <v>55</v>
      </c>
      <c r="B67" s="21" t="s">
        <v>77</v>
      </c>
      <c r="C67" s="18" t="s">
        <v>73</v>
      </c>
      <c r="D67" s="19">
        <v>8.75</v>
      </c>
      <c r="E67" s="13"/>
      <c r="F67" s="19">
        <f t="shared" si="0"/>
        <v>8.75</v>
      </c>
    </row>
    <row r="68" spans="1:6" ht="35.4" customHeight="1" x14ac:dyDescent="0.4">
      <c r="A68" s="11">
        <f t="shared" si="1"/>
        <v>56</v>
      </c>
      <c r="B68" s="21" t="s">
        <v>120</v>
      </c>
      <c r="C68" s="18" t="s">
        <v>121</v>
      </c>
      <c r="D68" s="19">
        <v>14622.13</v>
      </c>
      <c r="E68" s="19">
        <v>-14000</v>
      </c>
      <c r="F68" s="19">
        <f t="shared" si="0"/>
        <v>622.1299999999992</v>
      </c>
    </row>
    <row r="69" spans="1:6" ht="21" customHeight="1" x14ac:dyDescent="0.4">
      <c r="A69" s="11">
        <f t="shared" si="1"/>
        <v>57</v>
      </c>
      <c r="B69" s="18" t="s">
        <v>31</v>
      </c>
      <c r="C69" s="23" t="s">
        <v>12</v>
      </c>
      <c r="D69" s="19">
        <v>31845.86</v>
      </c>
      <c r="E69" s="13"/>
      <c r="F69" s="19">
        <f t="shared" si="0"/>
        <v>31845.86</v>
      </c>
    </row>
    <row r="70" spans="1:6" ht="37.200000000000003" customHeight="1" x14ac:dyDescent="0.4">
      <c r="A70" s="11">
        <f t="shared" si="1"/>
        <v>58</v>
      </c>
      <c r="B70" s="21" t="s">
        <v>110</v>
      </c>
      <c r="C70" s="23" t="s">
        <v>20</v>
      </c>
      <c r="D70" s="19">
        <v>375</v>
      </c>
      <c r="E70" s="13"/>
      <c r="F70" s="19">
        <f t="shared" si="0"/>
        <v>375</v>
      </c>
    </row>
    <row r="71" spans="1:6" ht="71.400000000000006" customHeight="1" x14ac:dyDescent="0.4">
      <c r="A71" s="11">
        <f t="shared" si="1"/>
        <v>59</v>
      </c>
      <c r="B71" s="21" t="s">
        <v>56</v>
      </c>
      <c r="C71" s="18" t="s">
        <v>41</v>
      </c>
      <c r="D71" s="19">
        <v>31470.86</v>
      </c>
      <c r="E71" s="13"/>
      <c r="F71" s="19">
        <f t="shared" si="0"/>
        <v>31470.86</v>
      </c>
    </row>
    <row r="72" spans="1:6" ht="54" customHeight="1" x14ac:dyDescent="0.4">
      <c r="A72" s="11">
        <f t="shared" si="1"/>
        <v>60</v>
      </c>
      <c r="B72" s="21" t="s">
        <v>89</v>
      </c>
      <c r="C72" s="18" t="s">
        <v>41</v>
      </c>
      <c r="D72" s="19">
        <v>0</v>
      </c>
      <c r="E72" s="13"/>
      <c r="F72" s="19">
        <f t="shared" si="0"/>
        <v>0</v>
      </c>
    </row>
    <row r="73" spans="1:6" x14ac:dyDescent="0.4">
      <c r="A73" s="11">
        <f t="shared" si="1"/>
        <v>61</v>
      </c>
      <c r="B73" s="18" t="s">
        <v>22</v>
      </c>
      <c r="C73" s="18" t="s">
        <v>13</v>
      </c>
      <c r="D73" s="19">
        <v>10124.720000000001</v>
      </c>
      <c r="E73" s="13"/>
      <c r="F73" s="19">
        <f t="shared" si="0"/>
        <v>10124.720000000001</v>
      </c>
    </row>
    <row r="74" spans="1:6" ht="21.6" customHeight="1" x14ac:dyDescent="0.4">
      <c r="A74" s="11">
        <f t="shared" si="1"/>
        <v>62</v>
      </c>
      <c r="B74" s="18" t="s">
        <v>14</v>
      </c>
      <c r="C74" s="18" t="s">
        <v>15</v>
      </c>
      <c r="D74" s="19">
        <v>10124.720000000001</v>
      </c>
      <c r="E74" s="13"/>
      <c r="F74" s="19">
        <f t="shared" si="0"/>
        <v>10124.720000000001</v>
      </c>
    </row>
    <row r="75" spans="1:6" ht="21.6" customHeight="1" x14ac:dyDescent="0.4">
      <c r="A75" s="11">
        <f t="shared" si="1"/>
        <v>63</v>
      </c>
      <c r="B75" s="16" t="s">
        <v>7</v>
      </c>
      <c r="C75" s="16" t="s">
        <v>21</v>
      </c>
      <c r="D75" s="13">
        <v>5416.72</v>
      </c>
      <c r="E75" s="13"/>
      <c r="F75" s="13">
        <f t="shared" si="0"/>
        <v>5416.72</v>
      </c>
    </row>
    <row r="76" spans="1:6" ht="35.4" customHeight="1" x14ac:dyDescent="0.4">
      <c r="A76" s="11">
        <f t="shared" si="1"/>
        <v>64</v>
      </c>
      <c r="B76" s="17" t="s">
        <v>68</v>
      </c>
      <c r="C76" s="16" t="s">
        <v>69</v>
      </c>
      <c r="D76" s="13">
        <v>4071</v>
      </c>
      <c r="E76" s="13"/>
      <c r="F76" s="13">
        <f t="shared" si="0"/>
        <v>4071</v>
      </c>
    </row>
    <row r="77" spans="1:6" ht="34.200000000000003" customHeight="1" x14ac:dyDescent="0.4">
      <c r="A77" s="11">
        <f t="shared" si="1"/>
        <v>65</v>
      </c>
      <c r="B77" s="17" t="s">
        <v>70</v>
      </c>
      <c r="C77" s="16" t="s">
        <v>69</v>
      </c>
      <c r="D77" s="13">
        <v>637</v>
      </c>
      <c r="E77" s="13"/>
      <c r="F77" s="13">
        <f t="shared" si="0"/>
        <v>637</v>
      </c>
    </row>
    <row r="78" spans="1:6" ht="21.6" customHeight="1" x14ac:dyDescent="0.4">
      <c r="A78" s="11">
        <f t="shared" si="1"/>
        <v>66</v>
      </c>
      <c r="B78" s="18" t="s">
        <v>30</v>
      </c>
      <c r="C78" s="18" t="s">
        <v>16</v>
      </c>
      <c r="D78" s="19">
        <v>19345.330000000002</v>
      </c>
      <c r="E78" s="19">
        <f>E79+E80</f>
        <v>-4700</v>
      </c>
      <c r="F78" s="19">
        <f t="shared" si="0"/>
        <v>14645.330000000002</v>
      </c>
    </row>
    <row r="79" spans="1:6" ht="22.2" customHeight="1" x14ac:dyDescent="0.4">
      <c r="A79" s="11">
        <f t="shared" si="1"/>
        <v>67</v>
      </c>
      <c r="B79" s="18" t="s">
        <v>35</v>
      </c>
      <c r="C79" s="18" t="s">
        <v>17</v>
      </c>
      <c r="D79" s="19">
        <v>16245</v>
      </c>
      <c r="E79" s="19">
        <v>-4700</v>
      </c>
      <c r="F79" s="19">
        <f t="shared" si="0"/>
        <v>11545</v>
      </c>
    </row>
    <row r="80" spans="1:6" ht="70.8" customHeight="1" x14ac:dyDescent="0.4">
      <c r="A80" s="11">
        <f t="shared" si="1"/>
        <v>68</v>
      </c>
      <c r="B80" s="21" t="s">
        <v>140</v>
      </c>
      <c r="C80" s="18" t="s">
        <v>97</v>
      </c>
      <c r="D80" s="13">
        <v>3100.33</v>
      </c>
      <c r="E80" s="13"/>
      <c r="F80" s="13">
        <f t="shared" si="0"/>
        <v>3100.33</v>
      </c>
    </row>
    <row r="81" spans="1:8" x14ac:dyDescent="0.4">
      <c r="A81" s="11">
        <f t="shared" si="1"/>
        <v>69</v>
      </c>
      <c r="B81" s="18" t="s">
        <v>28</v>
      </c>
      <c r="C81" s="18" t="s">
        <v>29</v>
      </c>
      <c r="D81" s="19">
        <v>31324.620000000003</v>
      </c>
      <c r="E81" s="19">
        <f>E82+E83</f>
        <v>4700</v>
      </c>
      <c r="F81" s="19">
        <f t="shared" si="0"/>
        <v>36024.620000000003</v>
      </c>
    </row>
    <row r="82" spans="1:8" ht="55.2" customHeight="1" x14ac:dyDescent="0.4">
      <c r="A82" s="11">
        <f t="shared" si="1"/>
        <v>70</v>
      </c>
      <c r="B82" s="21" t="s">
        <v>57</v>
      </c>
      <c r="C82" s="18" t="s">
        <v>141</v>
      </c>
      <c r="D82" s="19">
        <v>12180.62</v>
      </c>
      <c r="E82" s="13"/>
      <c r="F82" s="19">
        <f t="shared" si="0"/>
        <v>12180.62</v>
      </c>
    </row>
    <row r="83" spans="1:8" ht="55.2" customHeight="1" x14ac:dyDescent="0.4">
      <c r="A83" s="11">
        <f t="shared" si="1"/>
        <v>71</v>
      </c>
      <c r="B83" s="21" t="s">
        <v>57</v>
      </c>
      <c r="C83" s="18" t="s">
        <v>37</v>
      </c>
      <c r="D83" s="19">
        <v>19144</v>
      </c>
      <c r="E83" s="19">
        <v>4700</v>
      </c>
      <c r="F83" s="19">
        <f t="shared" si="0"/>
        <v>23844</v>
      </c>
    </row>
    <row r="84" spans="1:8" x14ac:dyDescent="0.4">
      <c r="A84" s="11">
        <f t="shared" si="1"/>
        <v>72</v>
      </c>
      <c r="B84" s="21" t="s">
        <v>26</v>
      </c>
      <c r="C84" s="18" t="s">
        <v>27</v>
      </c>
      <c r="D84" s="19">
        <v>191</v>
      </c>
      <c r="E84" s="13"/>
      <c r="F84" s="19">
        <f t="shared" si="0"/>
        <v>191</v>
      </c>
    </row>
    <row r="85" spans="1:8" x14ac:dyDescent="0.4">
      <c r="A85" s="11">
        <f t="shared" ref="A85:A88" si="2">A84+1</f>
        <v>73</v>
      </c>
      <c r="B85" s="21" t="s">
        <v>102</v>
      </c>
      <c r="C85" s="18" t="s">
        <v>36</v>
      </c>
      <c r="D85" s="19">
        <v>191</v>
      </c>
      <c r="E85" s="13"/>
      <c r="F85" s="19">
        <f t="shared" si="0"/>
        <v>191</v>
      </c>
    </row>
    <row r="86" spans="1:8" x14ac:dyDescent="0.4">
      <c r="A86" s="11">
        <f t="shared" si="2"/>
        <v>74</v>
      </c>
      <c r="B86" s="18" t="s">
        <v>18</v>
      </c>
      <c r="C86" s="18" t="s">
        <v>19</v>
      </c>
      <c r="D86" s="19">
        <v>317774.34999999998</v>
      </c>
      <c r="E86" s="19">
        <f>E87+E89+E90+E91+E92+E93+E94+E95+E96+E97+E98+E99</f>
        <v>17366</v>
      </c>
      <c r="F86" s="19">
        <f t="shared" si="0"/>
        <v>335140.34999999998</v>
      </c>
      <c r="H86" s="20"/>
    </row>
    <row r="87" spans="1:8" x14ac:dyDescent="0.4">
      <c r="A87" s="11">
        <f t="shared" si="2"/>
        <v>75</v>
      </c>
      <c r="B87" s="18" t="s">
        <v>39</v>
      </c>
      <c r="C87" s="18" t="s">
        <v>19</v>
      </c>
      <c r="D87" s="19">
        <v>5000</v>
      </c>
      <c r="E87" s="13"/>
      <c r="F87" s="19">
        <f t="shared" si="0"/>
        <v>5000</v>
      </c>
    </row>
    <row r="88" spans="1:8" x14ac:dyDescent="0.4">
      <c r="A88" s="11">
        <f t="shared" si="2"/>
        <v>76</v>
      </c>
      <c r="B88" s="16" t="s">
        <v>7</v>
      </c>
      <c r="C88" s="16" t="s">
        <v>38</v>
      </c>
      <c r="D88" s="13">
        <v>5000</v>
      </c>
      <c r="E88" s="13"/>
      <c r="F88" s="13">
        <f t="shared" si="0"/>
        <v>5000</v>
      </c>
    </row>
    <row r="89" spans="1:8" ht="127.2" customHeight="1" x14ac:dyDescent="0.4">
      <c r="A89" s="11">
        <f t="shared" ref="A89:A92" si="3">A88+1</f>
        <v>77</v>
      </c>
      <c r="B89" s="24" t="s">
        <v>58</v>
      </c>
      <c r="C89" s="18" t="s">
        <v>42</v>
      </c>
      <c r="D89" s="19">
        <v>24405.03</v>
      </c>
      <c r="E89" s="13"/>
      <c r="F89" s="19">
        <f t="shared" si="0"/>
        <v>24405.03</v>
      </c>
      <c r="H89" s="20"/>
    </row>
    <row r="90" spans="1:8" ht="123.6" customHeight="1" x14ac:dyDescent="0.4">
      <c r="A90" s="11">
        <f t="shared" si="3"/>
        <v>78</v>
      </c>
      <c r="B90" s="24" t="s">
        <v>59</v>
      </c>
      <c r="C90" s="18" t="s">
        <v>42</v>
      </c>
      <c r="D90" s="19">
        <v>91105.32</v>
      </c>
      <c r="E90" s="19">
        <v>17366</v>
      </c>
      <c r="F90" s="19">
        <f t="shared" si="0"/>
        <v>108471.32</v>
      </c>
    </row>
    <row r="91" spans="1:8" ht="73.2" customHeight="1" x14ac:dyDescent="0.4">
      <c r="A91" s="11">
        <f t="shared" si="3"/>
        <v>79</v>
      </c>
      <c r="B91" s="24" t="s">
        <v>60</v>
      </c>
      <c r="C91" s="18" t="s">
        <v>42</v>
      </c>
      <c r="D91" s="19">
        <v>26100</v>
      </c>
      <c r="E91" s="13"/>
      <c r="F91" s="19">
        <f t="shared" si="0"/>
        <v>26100</v>
      </c>
    </row>
    <row r="92" spans="1:8" ht="70.8" customHeight="1" x14ac:dyDescent="0.4">
      <c r="A92" s="11">
        <f t="shared" si="3"/>
        <v>80</v>
      </c>
      <c r="B92" s="24" t="s">
        <v>61</v>
      </c>
      <c r="C92" s="18" t="s">
        <v>42</v>
      </c>
      <c r="D92" s="19">
        <v>39150</v>
      </c>
      <c r="E92" s="13"/>
      <c r="F92" s="19">
        <f t="shared" si="0"/>
        <v>39150</v>
      </c>
    </row>
    <row r="93" spans="1:8" ht="79.2" customHeight="1" x14ac:dyDescent="0.4">
      <c r="A93" s="11">
        <f t="shared" ref="A93:A102" si="4">A92+1</f>
        <v>81</v>
      </c>
      <c r="B93" s="24" t="s">
        <v>62</v>
      </c>
      <c r="C93" s="18" t="s">
        <v>42</v>
      </c>
      <c r="D93" s="19">
        <v>22000</v>
      </c>
      <c r="E93" s="13"/>
      <c r="F93" s="19">
        <f t="shared" si="0"/>
        <v>22000</v>
      </c>
    </row>
    <row r="94" spans="1:8" ht="74.400000000000006" customHeight="1" x14ac:dyDescent="0.4">
      <c r="A94" s="11">
        <f t="shared" si="4"/>
        <v>82</v>
      </c>
      <c r="B94" s="24" t="s">
        <v>63</v>
      </c>
      <c r="C94" s="18" t="s">
        <v>42</v>
      </c>
      <c r="D94" s="19">
        <v>55405</v>
      </c>
      <c r="E94" s="13"/>
      <c r="F94" s="19">
        <f t="shared" si="0"/>
        <v>55405</v>
      </c>
    </row>
    <row r="95" spans="1:8" ht="72.599999999999994" customHeight="1" x14ac:dyDescent="0.4">
      <c r="A95" s="11">
        <f t="shared" si="4"/>
        <v>83</v>
      </c>
      <c r="B95" s="24" t="s">
        <v>64</v>
      </c>
      <c r="C95" s="18" t="s">
        <v>42</v>
      </c>
      <c r="D95" s="19">
        <v>33058</v>
      </c>
      <c r="E95" s="13"/>
      <c r="F95" s="19">
        <f t="shared" ref="F95:F102" si="5">D95+E95</f>
        <v>33058</v>
      </c>
    </row>
    <row r="96" spans="1:8" ht="77.400000000000006" customHeight="1" x14ac:dyDescent="0.4">
      <c r="A96" s="11">
        <f t="shared" si="4"/>
        <v>84</v>
      </c>
      <c r="B96" s="24" t="s">
        <v>65</v>
      </c>
      <c r="C96" s="18" t="s">
        <v>42</v>
      </c>
      <c r="D96" s="19">
        <v>0</v>
      </c>
      <c r="E96" s="13"/>
      <c r="F96" s="19">
        <f t="shared" si="5"/>
        <v>0</v>
      </c>
    </row>
    <row r="97" spans="1:6" ht="74.400000000000006" customHeight="1" x14ac:dyDescent="0.4">
      <c r="A97" s="11">
        <f t="shared" si="4"/>
        <v>85</v>
      </c>
      <c r="B97" s="24" t="s">
        <v>66</v>
      </c>
      <c r="C97" s="18" t="s">
        <v>42</v>
      </c>
      <c r="D97" s="19">
        <v>15</v>
      </c>
      <c r="E97" s="13"/>
      <c r="F97" s="19">
        <f t="shared" si="5"/>
        <v>15</v>
      </c>
    </row>
    <row r="98" spans="1:6" ht="31.95" customHeight="1" x14ac:dyDescent="0.4">
      <c r="A98" s="11">
        <f t="shared" si="4"/>
        <v>86</v>
      </c>
      <c r="B98" s="24" t="s">
        <v>103</v>
      </c>
      <c r="C98" s="18" t="s">
        <v>42</v>
      </c>
      <c r="D98" s="19">
        <v>536</v>
      </c>
      <c r="E98" s="13"/>
      <c r="F98" s="19">
        <f t="shared" si="5"/>
        <v>536</v>
      </c>
    </row>
    <row r="99" spans="1:6" ht="21" customHeight="1" x14ac:dyDescent="0.4">
      <c r="A99" s="11">
        <f t="shared" si="4"/>
        <v>87</v>
      </c>
      <c r="B99" s="24" t="s">
        <v>74</v>
      </c>
      <c r="C99" s="18" t="s">
        <v>75</v>
      </c>
      <c r="D99" s="19">
        <v>21000</v>
      </c>
      <c r="E99" s="13"/>
      <c r="F99" s="19">
        <f t="shared" si="5"/>
        <v>21000</v>
      </c>
    </row>
    <row r="100" spans="1:6" ht="23.4" customHeight="1" x14ac:dyDescent="0.4">
      <c r="A100" s="11">
        <f t="shared" si="4"/>
        <v>88</v>
      </c>
      <c r="B100" s="18" t="s">
        <v>43</v>
      </c>
      <c r="C100" s="18" t="s">
        <v>44</v>
      </c>
      <c r="D100" s="19">
        <v>2937</v>
      </c>
      <c r="E100" s="19">
        <f>E101+E102</f>
        <v>341</v>
      </c>
      <c r="F100" s="19">
        <f t="shared" si="5"/>
        <v>3278</v>
      </c>
    </row>
    <row r="101" spans="1:6" ht="22.2" customHeight="1" x14ac:dyDescent="0.4">
      <c r="A101" s="11">
        <f t="shared" si="4"/>
        <v>89</v>
      </c>
      <c r="B101" s="21" t="s">
        <v>67</v>
      </c>
      <c r="C101" s="18" t="s">
        <v>45</v>
      </c>
      <c r="D101" s="19">
        <v>1937</v>
      </c>
      <c r="E101" s="19">
        <v>341</v>
      </c>
      <c r="F101" s="19">
        <f t="shared" si="5"/>
        <v>2278</v>
      </c>
    </row>
    <row r="102" spans="1:6" ht="21" customHeight="1" x14ac:dyDescent="0.4">
      <c r="A102" s="11">
        <f t="shared" si="4"/>
        <v>90</v>
      </c>
      <c r="B102" s="25" t="s">
        <v>127</v>
      </c>
      <c r="C102" s="25" t="s">
        <v>128</v>
      </c>
      <c r="D102" s="19">
        <v>1000</v>
      </c>
      <c r="E102" s="13"/>
      <c r="F102" s="19">
        <f t="shared" si="5"/>
        <v>1000</v>
      </c>
    </row>
    <row r="103" spans="1:6" x14ac:dyDescent="0.4">
      <c r="A103" s="26"/>
      <c r="B103" s="27"/>
      <c r="C103" s="28"/>
      <c r="D103" s="29"/>
      <c r="E103" s="20"/>
      <c r="F103" s="29"/>
    </row>
    <row r="104" spans="1:6" x14ac:dyDescent="0.4">
      <c r="A104" s="26"/>
      <c r="B104" s="31"/>
      <c r="C104" s="32"/>
      <c r="D104" s="33"/>
      <c r="E104" s="34"/>
      <c r="F104" s="34"/>
    </row>
    <row r="105" spans="1:6" x14ac:dyDescent="0.4">
      <c r="A105" s="26"/>
      <c r="B105" s="35"/>
      <c r="C105" s="48" t="s">
        <v>111</v>
      </c>
      <c r="D105" s="48"/>
      <c r="E105" s="48"/>
      <c r="F105" s="48"/>
    </row>
    <row r="106" spans="1:6" x14ac:dyDescent="0.4">
      <c r="A106" s="30"/>
      <c r="B106" s="35" t="s">
        <v>93</v>
      </c>
      <c r="C106" s="48" t="s">
        <v>149</v>
      </c>
      <c r="D106" s="48"/>
      <c r="E106" s="48"/>
      <c r="F106" s="48"/>
    </row>
    <row r="107" spans="1:6" x14ac:dyDescent="0.4">
      <c r="A107" s="30"/>
      <c r="B107" s="35" t="s">
        <v>94</v>
      </c>
      <c r="C107" s="48" t="s">
        <v>112</v>
      </c>
      <c r="D107" s="48"/>
      <c r="E107" s="48"/>
      <c r="F107" s="48"/>
    </row>
    <row r="108" spans="1:6" x14ac:dyDescent="0.4">
      <c r="A108" s="4"/>
      <c r="B108" s="36"/>
      <c r="C108" s="36"/>
      <c r="D108" s="34"/>
      <c r="E108" s="34"/>
      <c r="F108" s="34"/>
    </row>
    <row r="109" spans="1:6" x14ac:dyDescent="0.4">
      <c r="A109" s="4"/>
      <c r="B109" s="3"/>
      <c r="C109" s="2"/>
    </row>
    <row r="110" spans="1:6" x14ac:dyDescent="0.4">
      <c r="B110" s="38"/>
      <c r="C110" s="38"/>
    </row>
    <row r="111" spans="1:6" x14ac:dyDescent="0.4">
      <c r="B111" s="3"/>
      <c r="C111" s="2"/>
    </row>
  </sheetData>
  <mergeCells count="19">
    <mergeCell ref="A1:F1"/>
    <mergeCell ref="F9:F12"/>
    <mergeCell ref="E2:F2"/>
    <mergeCell ref="E3:F3"/>
    <mergeCell ref="B5:F5"/>
    <mergeCell ref="B6:E6"/>
    <mergeCell ref="A2:B2"/>
    <mergeCell ref="A3:B3"/>
    <mergeCell ref="C2:D2"/>
    <mergeCell ref="C3:D3"/>
    <mergeCell ref="E9:E12"/>
    <mergeCell ref="B110:C110"/>
    <mergeCell ref="A9:A12"/>
    <mergeCell ref="B9:B12"/>
    <mergeCell ref="C9:C12"/>
    <mergeCell ref="D9:D12"/>
    <mergeCell ref="C107:F107"/>
    <mergeCell ref="C105:F105"/>
    <mergeCell ref="C106:F106"/>
  </mergeCells>
  <phoneticPr fontId="2" type="noConversion"/>
  <pageMargins left="0.83299999999999996" right="1.5748031496062999E-2" top="3.3000000000000002E-2" bottom="0.32700000000000001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2023-11-28T08:08:24Z</cp:lastPrinted>
  <dcterms:created xsi:type="dcterms:W3CDTF">2009-05-18T06:15:42Z</dcterms:created>
  <dcterms:modified xsi:type="dcterms:W3CDTF">2023-11-28T13:29:31Z</dcterms:modified>
</cp:coreProperties>
</file>