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23_sedinta_ordinara_20_decembrie_2023\hotarari_218_238\"/>
    </mc:Choice>
  </mc:AlternateContent>
  <xr:revisionPtr revIDLastSave="0" documentId="13_ncr:1_{C1A50864-651B-4D40-B5A6-A7B28D28B32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F18" i="6" l="1"/>
  <c r="F20" i="6"/>
  <c r="F21" i="6"/>
  <c r="F23" i="6"/>
  <c r="F25" i="6"/>
  <c r="F26" i="6"/>
  <c r="F27" i="6"/>
  <c r="F28" i="6"/>
  <c r="F29" i="6"/>
  <c r="F30" i="6"/>
  <c r="F15" i="6"/>
  <c r="E24" i="6"/>
  <c r="E22" i="6"/>
  <c r="E19" i="6"/>
  <c r="E17" i="6"/>
  <c r="D22" i="6"/>
  <c r="F22" i="6" s="1"/>
  <c r="D19" i="6"/>
  <c r="D17" i="6"/>
  <c r="F17" i="6" s="1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D24" i="6"/>
  <c r="F24" i="6" s="1"/>
  <c r="E16" i="6" l="1"/>
  <c r="D16" i="6"/>
  <c r="F16" i="6" s="1"/>
  <c r="F19" i="6"/>
</calcChain>
</file>

<file path=xl/sharedStrings.xml><?xml version="1.0" encoding="utf-8"?>
<sst xmlns="http://schemas.openxmlformats.org/spreadsheetml/2006/main" count="48" uniqueCount="42">
  <si>
    <t xml:space="preserve"> </t>
  </si>
  <si>
    <t>Nr.
crt.</t>
  </si>
  <si>
    <t>Indicatori/Ordonatori de credite</t>
  </si>
  <si>
    <t>Cod</t>
  </si>
  <si>
    <t xml:space="preserve">Cap.84.07 Transporturi </t>
  </si>
  <si>
    <t>84 07</t>
  </si>
  <si>
    <t>Total cheltuieli</t>
  </si>
  <si>
    <t xml:space="preserve">                       BUGETUL CREDITELOR INTERNE</t>
  </si>
  <si>
    <t>mii lei</t>
  </si>
  <si>
    <t>41 07 02 01</t>
  </si>
  <si>
    <t>84 07 55</t>
  </si>
  <si>
    <t>PREȘEDINTE</t>
  </si>
  <si>
    <t>ALIN TIȘE</t>
  </si>
  <si>
    <t xml:space="preserve"> Modernizarea și reabilitarea Traseului Județean 4 format din sectoare de drum ale  DJ107P si DJ 107N,  parte a Traseului Regional Transilvania de Nord ( POR 2014-2020)</t>
  </si>
  <si>
    <t>Contrasemnează:</t>
  </si>
  <si>
    <t>SECRETAR GENERAL AL JUDEȚULUI</t>
  </si>
  <si>
    <t>SIMONA GACI</t>
  </si>
  <si>
    <t xml:space="preserve">                    PE ANUL 2023</t>
  </si>
  <si>
    <t xml:space="preserve"> Modernizarea și reabilitarea Traseului Județean 2 format din sectoare de drum ale DJ 108B, DJ 105T  si DJ 109A, parte a Traseului Regional Transilvania de Nord (POR 2014-2020)</t>
  </si>
  <si>
    <t xml:space="preserve"> BUGET APROBAT 2023</t>
  </si>
  <si>
    <t>INFLUENȚE</t>
  </si>
  <si>
    <t>BUGET RECTIFICAT 2023</t>
  </si>
  <si>
    <t>Cap 65.02 ÎNVĂŢĂMÂNT</t>
  </si>
  <si>
    <t>Proiect FEN Centrul Școlar pentru Educație Incluzivă</t>
  </si>
  <si>
    <t>Cap 66 02 SĂNĂTATE</t>
  </si>
  <si>
    <t xml:space="preserve">CJC-Extinderea si modernizarea Ambulatoriului Clinic Psihiatrie Pediatrică din cadrul Spitalului Clinic de Urgență pentru Copii Cluj-Napoca </t>
  </si>
  <si>
    <t>Cresterea sigurantei pacientilor spitalelor din municipiul Cluj-Napoca, care utilizează fluide medicale</t>
  </si>
  <si>
    <t>Cap.67 02 CULTURA, RECREERE, RELIGIE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</si>
  <si>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</si>
  <si>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</si>
  <si>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</si>
  <si>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5 Modernizarea și reabilitarea Traseului Județean 5 format din sectoare de drum ale DJ 108 C, parte a Traseului Regional Transilvania de Nord (POR 2014-2020)</t>
  </si>
  <si>
    <t>65 07</t>
  </si>
  <si>
    <t>65 07 55</t>
  </si>
  <si>
    <t>66 07</t>
  </si>
  <si>
    <t>66 07 55</t>
  </si>
  <si>
    <t>67 07</t>
  </si>
  <si>
    <t>67 07 55</t>
  </si>
  <si>
    <t>Total venituri                                                          (TRAGERI 2023-col 1)                                                  (Emisiune obligațiuni)-col 2)</t>
  </si>
  <si>
    <t>Rată  Credite</t>
  </si>
  <si>
    <t>Anexa nr. 20</t>
  </si>
  <si>
    <t>la Hotărârea nr. 231/2023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</si>
</sst>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</font>
    <font>
      <sz val="8"/>
      <name val="Arial"/>
      <charset val="238"/>
    </font>
    <font>
      <sz val="10"/>
      <name val="Montserrat"/>
    </font>
    <font>
      <b/>
      <sz val="10"/>
      <name val="Montserrat"/>
    </font>
    <font>
      <sz val="10"/>
      <name val="Montserrat Light"/>
    </font>
    <font>
      <b/>
      <sz val="10"/>
      <name val="Montserrat Light"/>
    </font>
    <font>
      <sz val="10"/>
      <color theme="1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4" fillId="0" borderId="0" xfId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1" applyFont="1"/>
    <xf numFmtId="0" fontId="4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1" applyFont="1" applyAlignment="1">
      <alignment horizontal="left"/>
    </xf>
    <xf numFmtId="0" fontId="5" fillId="0" borderId="0" xfId="1" applyFont="1"/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15" fontId="6" fillId="0" borderId="0" xfId="1" applyNumberFormat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4" fontId="6" fillId="0" borderId="1" xfId="1" applyNumberFormat="1" applyFont="1" applyBorder="1" applyAlignment="1">
      <alignment wrapText="1"/>
    </xf>
    <xf numFmtId="4" fontId="6" fillId="0" borderId="1" xfId="0" applyNumberFormat="1" applyFont="1" applyBorder="1"/>
    <xf numFmtId="0" fontId="5" fillId="0" borderId="1" xfId="1" applyFont="1" applyBorder="1" applyAlignment="1">
      <alignment wrapText="1"/>
    </xf>
    <xf numFmtId="4" fontId="5" fillId="0" borderId="1" xfId="1" applyNumberFormat="1" applyFont="1" applyBorder="1" applyAlignment="1">
      <alignment wrapText="1"/>
    </xf>
    <xf numFmtId="4" fontId="5" fillId="0" borderId="1" xfId="0" applyNumberFormat="1" applyFont="1" applyBorder="1"/>
    <xf numFmtId="0" fontId="6" fillId="0" borderId="1" xfId="1" applyFont="1" applyBorder="1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1" applyFont="1" applyAlignment="1">
      <alignment horizontal="left"/>
    </xf>
    <xf numFmtId="4" fontId="5" fillId="0" borderId="0" xfId="1" applyNumberFormat="1" applyFont="1" applyAlignment="1">
      <alignment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applyFont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1592580</xdr:colOff>
      <xdr:row>0</xdr:row>
      <xdr:rowOff>38100</xdr:rowOff>
    </xdr:from>
    <xdr:to>
      <xdr:col>4</xdr:col>
      <xdr:colOff>26670</xdr:colOff>
      <xdr:row>0</xdr:row>
      <xdr:rowOff>762000</xdr:rowOff>
    </xdr:to>
    <xdr:pic>
      <xdr:nvPicPr>
        <xdr:cNvPr id="3" name="Imagine 4">
          <a:extLst>
            <a:ext uri="{FF2B5EF4-FFF2-40B4-BE49-F238E27FC236}">
              <a16:creationId xmlns:a16="http://schemas.microsoft.com/office/drawing/2014/main" id="{227DA051-98A7-2408-548F-C454F11CD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" y="3810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view="pageLayout" zoomScaleNormal="100" workbookViewId="0">
      <selection activeCell="K31" sqref="K31"/>
    </sheetView>
  </sheetViews>
  <sheetFormatPr defaultColWidth="9.33203125" defaultRowHeight="16.2" x14ac:dyDescent="0.4"/>
  <cols>
    <col min="1" max="1" width="4.33203125" style="13" customWidth="1"/>
    <col min="2" max="2" width="63.33203125" style="13" customWidth="1"/>
    <col min="3" max="3" width="13.88671875" style="13" customWidth="1"/>
    <col min="4" max="5" width="13.6640625" style="13" customWidth="1"/>
    <col min="6" max="6" width="16.88671875" style="13" customWidth="1"/>
    <col min="7" max="16384" width="9.33203125" style="13"/>
  </cols>
  <sheetData>
    <row r="1" spans="1:6" ht="63" customHeight="1" x14ac:dyDescent="0.4">
      <c r="A1" s="12"/>
      <c r="B1" s="12"/>
      <c r="C1" s="12"/>
      <c r="D1" s="12"/>
      <c r="E1" s="12"/>
      <c r="F1" s="12"/>
    </row>
    <row r="2" spans="1:6" ht="19.8" customHeight="1" x14ac:dyDescent="0.4">
      <c r="A2" s="2"/>
      <c r="B2" s="2"/>
      <c r="C2" s="1"/>
      <c r="D2" s="3"/>
      <c r="E2" s="4" t="s">
        <v>40</v>
      </c>
      <c r="F2" s="4"/>
    </row>
    <row r="3" spans="1:6" ht="22.5" customHeight="1" x14ac:dyDescent="0.4">
      <c r="A3" s="2"/>
      <c r="B3" s="2"/>
      <c r="C3" s="3"/>
      <c r="D3" s="3"/>
      <c r="E3" s="4" t="s">
        <v>41</v>
      </c>
      <c r="F3" s="4"/>
    </row>
    <row r="4" spans="1:6" ht="22.5" customHeight="1" x14ac:dyDescent="0.4">
      <c r="A4" s="2"/>
      <c r="B4" s="2"/>
      <c r="C4" s="5"/>
      <c r="D4" s="3"/>
      <c r="E4" s="1"/>
      <c r="F4" s="1"/>
    </row>
    <row r="5" spans="1:6" x14ac:dyDescent="0.4">
      <c r="A5" s="6"/>
      <c r="B5" s="6"/>
      <c r="C5" s="5"/>
      <c r="D5" s="7"/>
      <c r="E5" s="1"/>
      <c r="F5" s="1"/>
    </row>
    <row r="6" spans="1:6" ht="12.75" customHeight="1" x14ac:dyDescent="0.4">
      <c r="A6" s="7" t="s">
        <v>0</v>
      </c>
      <c r="B6" s="8" t="s">
        <v>7</v>
      </c>
      <c r="C6" s="8"/>
      <c r="D6" s="8"/>
      <c r="E6" s="1"/>
      <c r="F6" s="1"/>
    </row>
    <row r="7" spans="1:6" ht="12.75" customHeight="1" x14ac:dyDescent="0.4">
      <c r="A7" s="7"/>
      <c r="B7" s="9"/>
      <c r="C7" s="9"/>
      <c r="D7" s="9"/>
      <c r="E7" s="1"/>
      <c r="F7" s="1"/>
    </row>
    <row r="8" spans="1:6" ht="13.5" customHeight="1" x14ac:dyDescent="0.4">
      <c r="A8" s="7"/>
      <c r="B8" s="8" t="s">
        <v>17</v>
      </c>
      <c r="C8" s="8"/>
      <c r="D8" s="8"/>
      <c r="E8" s="1"/>
      <c r="F8" s="1"/>
    </row>
    <row r="9" spans="1:6" ht="13.5" customHeight="1" x14ac:dyDescent="0.4">
      <c r="A9" s="7"/>
      <c r="B9" s="9"/>
      <c r="C9" s="9"/>
      <c r="D9" s="9"/>
      <c r="E9" s="1"/>
      <c r="F9" s="1"/>
    </row>
    <row r="10" spans="1:6" x14ac:dyDescent="0.4">
      <c r="A10" s="17"/>
      <c r="B10" s="18"/>
      <c r="C10" s="17"/>
      <c r="D10" s="19"/>
      <c r="F10" s="19" t="s">
        <v>8</v>
      </c>
    </row>
    <row r="11" spans="1:6" ht="14.25" customHeight="1" x14ac:dyDescent="0.4">
      <c r="A11" s="20" t="s">
        <v>1</v>
      </c>
      <c r="B11" s="21" t="s">
        <v>2</v>
      </c>
      <c r="C11" s="21" t="s">
        <v>3</v>
      </c>
      <c r="D11" s="22" t="s">
        <v>19</v>
      </c>
      <c r="E11" s="22" t="s">
        <v>20</v>
      </c>
      <c r="F11" s="22" t="s">
        <v>21</v>
      </c>
    </row>
    <row r="12" spans="1:6" ht="15" customHeight="1" x14ac:dyDescent="0.4">
      <c r="A12" s="20"/>
      <c r="B12" s="21"/>
      <c r="C12" s="21"/>
      <c r="D12" s="23"/>
      <c r="E12" s="23"/>
      <c r="F12" s="23"/>
    </row>
    <row r="13" spans="1:6" ht="15" customHeight="1" x14ac:dyDescent="0.4">
      <c r="A13" s="20"/>
      <c r="B13" s="21"/>
      <c r="C13" s="21"/>
      <c r="D13" s="23"/>
      <c r="E13" s="23"/>
      <c r="F13" s="23"/>
    </row>
    <row r="14" spans="1:6" ht="23.25" customHeight="1" x14ac:dyDescent="0.4">
      <c r="A14" s="20"/>
      <c r="B14" s="21"/>
      <c r="C14" s="21"/>
      <c r="D14" s="24"/>
      <c r="E14" s="24"/>
      <c r="F14" s="24"/>
    </row>
    <row r="15" spans="1:6" ht="50.4" customHeight="1" x14ac:dyDescent="0.4">
      <c r="A15" s="25">
        <v>1</v>
      </c>
      <c r="B15" s="26" t="s">
        <v>38</v>
      </c>
      <c r="C15" s="27" t="s">
        <v>9</v>
      </c>
      <c r="D15" s="28">
        <v>15293.44</v>
      </c>
      <c r="E15" s="29">
        <v>379200</v>
      </c>
      <c r="F15" s="29">
        <f>D15+E15</f>
        <v>394493.44</v>
      </c>
    </row>
    <row r="16" spans="1:6" ht="20.7" customHeight="1" x14ac:dyDescent="0.4">
      <c r="A16" s="25">
        <f>A15+1</f>
        <v>2</v>
      </c>
      <c r="B16" s="27" t="s">
        <v>6</v>
      </c>
      <c r="C16" s="25"/>
      <c r="D16" s="28">
        <f>D17+D19+D22+D24</f>
        <v>15293.44</v>
      </c>
      <c r="E16" s="29">
        <f>E17+E19+E22+E24</f>
        <v>379200</v>
      </c>
      <c r="F16" s="29">
        <f t="shared" ref="F16:F30" si="0">D16+E16</f>
        <v>394493.44</v>
      </c>
    </row>
    <row r="17" spans="1:6" ht="20.7" customHeight="1" x14ac:dyDescent="0.4">
      <c r="A17" s="25">
        <f t="shared" ref="A17:A30" si="1">A16+1</f>
        <v>3</v>
      </c>
      <c r="B17" s="27" t="s">
        <v>22</v>
      </c>
      <c r="C17" s="27" t="s">
        <v>32</v>
      </c>
      <c r="D17" s="28">
        <f>D18</f>
        <v>0</v>
      </c>
      <c r="E17" s="29">
        <f>E18</f>
        <v>5000</v>
      </c>
      <c r="F17" s="29">
        <f t="shared" si="0"/>
        <v>5000</v>
      </c>
    </row>
    <row r="18" spans="1:6" ht="20.7" customHeight="1" x14ac:dyDescent="0.4">
      <c r="A18" s="25">
        <f t="shared" si="1"/>
        <v>4</v>
      </c>
      <c r="B18" s="30" t="s">
        <v>23</v>
      </c>
      <c r="C18" s="25" t="s">
        <v>33</v>
      </c>
      <c r="D18" s="31">
        <v>0</v>
      </c>
      <c r="E18" s="32">
        <v>5000</v>
      </c>
      <c r="F18" s="32">
        <f t="shared" si="0"/>
        <v>5000</v>
      </c>
    </row>
    <row r="19" spans="1:6" ht="20.7" customHeight="1" x14ac:dyDescent="0.4">
      <c r="A19" s="25">
        <f t="shared" si="1"/>
        <v>5</v>
      </c>
      <c r="B19" s="27" t="s">
        <v>24</v>
      </c>
      <c r="C19" s="27" t="s">
        <v>34</v>
      </c>
      <c r="D19" s="28">
        <f>D20+D21</f>
        <v>0</v>
      </c>
      <c r="E19" s="29">
        <f>E20+E21</f>
        <v>15000</v>
      </c>
      <c r="F19" s="29">
        <f t="shared" si="0"/>
        <v>15000</v>
      </c>
    </row>
    <row r="20" spans="1:6" ht="43.8" customHeight="1" x14ac:dyDescent="0.4">
      <c r="A20" s="25">
        <f t="shared" si="1"/>
        <v>6</v>
      </c>
      <c r="B20" s="30" t="s">
        <v>25</v>
      </c>
      <c r="C20" s="25" t="s">
        <v>35</v>
      </c>
      <c r="D20" s="31">
        <v>0</v>
      </c>
      <c r="E20" s="32">
        <v>5000</v>
      </c>
      <c r="F20" s="32">
        <f t="shared" si="0"/>
        <v>5000</v>
      </c>
    </row>
    <row r="21" spans="1:6" ht="32.4" customHeight="1" x14ac:dyDescent="0.4">
      <c r="A21" s="25">
        <f t="shared" si="1"/>
        <v>7</v>
      </c>
      <c r="B21" s="30" t="s">
        <v>26</v>
      </c>
      <c r="C21" s="25" t="s">
        <v>35</v>
      </c>
      <c r="D21" s="31">
        <v>0</v>
      </c>
      <c r="E21" s="32">
        <v>10000</v>
      </c>
      <c r="F21" s="32">
        <f t="shared" si="0"/>
        <v>10000</v>
      </c>
    </row>
    <row r="22" spans="1:6" ht="21" customHeight="1" x14ac:dyDescent="0.4">
      <c r="A22" s="25">
        <f t="shared" si="1"/>
        <v>8</v>
      </c>
      <c r="B22" s="26" t="s">
        <v>27</v>
      </c>
      <c r="C22" s="33" t="s">
        <v>36</v>
      </c>
      <c r="D22" s="28">
        <f>D23</f>
        <v>0</v>
      </c>
      <c r="E22" s="29">
        <f>E23</f>
        <v>10000</v>
      </c>
      <c r="F22" s="29">
        <f t="shared" si="0"/>
        <v>10000</v>
      </c>
    </row>
    <row r="23" spans="1:6" ht="48" customHeight="1" x14ac:dyDescent="0.4">
      <c r="A23" s="25">
        <f t="shared" si="1"/>
        <v>9</v>
      </c>
      <c r="B23" s="30" t="s">
        <v>28</v>
      </c>
      <c r="C23" s="25" t="s">
        <v>37</v>
      </c>
      <c r="D23" s="31">
        <v>0</v>
      </c>
      <c r="E23" s="32">
        <v>10000</v>
      </c>
      <c r="F23" s="32">
        <f t="shared" si="0"/>
        <v>10000</v>
      </c>
    </row>
    <row r="24" spans="1:6" ht="20.399999999999999" customHeight="1" x14ac:dyDescent="0.4">
      <c r="A24" s="25">
        <f t="shared" si="1"/>
        <v>10</v>
      </c>
      <c r="B24" s="27" t="s">
        <v>4</v>
      </c>
      <c r="C24" s="27" t="s">
        <v>5</v>
      </c>
      <c r="D24" s="28">
        <f>D25+D26+D27+D28+D29</f>
        <v>15293.44</v>
      </c>
      <c r="E24" s="29">
        <f>E25+E26+E27+E28+E29+E30</f>
        <v>349200</v>
      </c>
      <c r="F24" s="29">
        <f t="shared" si="0"/>
        <v>364493.44</v>
      </c>
    </row>
    <row r="25" spans="1:6" ht="102" customHeight="1" x14ac:dyDescent="0.4">
      <c r="A25" s="25">
        <f t="shared" si="1"/>
        <v>11</v>
      </c>
      <c r="B25" s="34" t="s">
        <v>29</v>
      </c>
      <c r="C25" s="25" t="s">
        <v>10</v>
      </c>
      <c r="D25" s="31">
        <v>0</v>
      </c>
      <c r="E25" s="32">
        <v>3000</v>
      </c>
      <c r="F25" s="32">
        <f t="shared" si="0"/>
        <v>3000</v>
      </c>
    </row>
    <row r="26" spans="1:6" ht="75.599999999999994" customHeight="1" x14ac:dyDescent="0.4">
      <c r="A26" s="25">
        <f t="shared" si="1"/>
        <v>12</v>
      </c>
      <c r="B26" s="34" t="s">
        <v>30</v>
      </c>
      <c r="C26" s="25" t="s">
        <v>10</v>
      </c>
      <c r="D26" s="31">
        <v>0</v>
      </c>
      <c r="E26" s="32">
        <v>35000</v>
      </c>
      <c r="F26" s="32">
        <f t="shared" si="0"/>
        <v>35000</v>
      </c>
    </row>
    <row r="27" spans="1:6" ht="63" customHeight="1" x14ac:dyDescent="0.4">
      <c r="A27" s="25">
        <f t="shared" si="1"/>
        <v>13</v>
      </c>
      <c r="B27" s="34" t="s">
        <v>18</v>
      </c>
      <c r="C27" s="25" t="s">
        <v>10</v>
      </c>
      <c r="D27" s="31">
        <v>7000</v>
      </c>
      <c r="E27" s="32">
        <v>30000</v>
      </c>
      <c r="F27" s="32">
        <f t="shared" si="0"/>
        <v>37000</v>
      </c>
    </row>
    <row r="28" spans="1:6" ht="56.25" customHeight="1" x14ac:dyDescent="0.4">
      <c r="A28" s="25">
        <f t="shared" si="1"/>
        <v>14</v>
      </c>
      <c r="B28" s="34" t="s">
        <v>13</v>
      </c>
      <c r="C28" s="25" t="s">
        <v>10</v>
      </c>
      <c r="D28" s="31">
        <v>8293.44</v>
      </c>
      <c r="E28" s="32">
        <v>35000</v>
      </c>
      <c r="F28" s="32">
        <f t="shared" si="0"/>
        <v>43293.440000000002</v>
      </c>
    </row>
    <row r="29" spans="1:6" ht="56.25" customHeight="1" x14ac:dyDescent="0.4">
      <c r="A29" s="25">
        <f t="shared" si="1"/>
        <v>15</v>
      </c>
      <c r="B29" s="35" t="s">
        <v>31</v>
      </c>
      <c r="C29" s="25" t="s">
        <v>10</v>
      </c>
      <c r="D29" s="31">
        <v>0</v>
      </c>
      <c r="E29" s="32">
        <v>17000</v>
      </c>
      <c r="F29" s="32">
        <f t="shared" si="0"/>
        <v>17000</v>
      </c>
    </row>
    <row r="30" spans="1:6" ht="19.8" customHeight="1" x14ac:dyDescent="0.4">
      <c r="A30" s="25">
        <f t="shared" si="1"/>
        <v>16</v>
      </c>
      <c r="B30" s="35" t="s">
        <v>39</v>
      </c>
      <c r="C30" s="25" t="s">
        <v>10</v>
      </c>
      <c r="D30" s="31">
        <v>0</v>
      </c>
      <c r="E30" s="32">
        <v>229200</v>
      </c>
      <c r="F30" s="32">
        <f t="shared" si="0"/>
        <v>229200</v>
      </c>
    </row>
    <row r="31" spans="1:6" ht="20.25" customHeight="1" x14ac:dyDescent="0.4">
      <c r="A31" s="16"/>
      <c r="B31" s="36"/>
      <c r="C31" s="37"/>
      <c r="D31" s="38"/>
    </row>
    <row r="32" spans="1:6" x14ac:dyDescent="0.4">
      <c r="A32" s="39"/>
      <c r="B32" s="10"/>
      <c r="C32" s="11" t="s">
        <v>14</v>
      </c>
      <c r="D32" s="11"/>
      <c r="E32" s="11"/>
    </row>
    <row r="33" spans="1:5" x14ac:dyDescent="0.4">
      <c r="A33" s="39"/>
      <c r="B33" s="10" t="s">
        <v>11</v>
      </c>
      <c r="C33" s="11" t="s">
        <v>15</v>
      </c>
      <c r="D33" s="11"/>
      <c r="E33" s="11"/>
    </row>
    <row r="34" spans="1:5" ht="16.5" customHeight="1" x14ac:dyDescent="0.4">
      <c r="A34" s="16"/>
      <c r="B34" s="10" t="s">
        <v>12</v>
      </c>
      <c r="C34" s="11" t="s">
        <v>16</v>
      </c>
      <c r="D34" s="11"/>
      <c r="E34" s="11"/>
    </row>
    <row r="35" spans="1:5" ht="18" customHeight="1" x14ac:dyDescent="0.4">
      <c r="A35" s="16"/>
      <c r="B35" s="7"/>
      <c r="C35" s="7"/>
      <c r="D35" s="1"/>
      <c r="E35" s="1"/>
    </row>
    <row r="36" spans="1:5" x14ac:dyDescent="0.4">
      <c r="A36" s="16"/>
      <c r="B36" s="15"/>
      <c r="C36" s="40"/>
    </row>
    <row r="37" spans="1:5" x14ac:dyDescent="0.4">
      <c r="A37" s="16"/>
      <c r="B37" s="42"/>
      <c r="C37" s="42"/>
    </row>
    <row r="38" spans="1:5" x14ac:dyDescent="0.4">
      <c r="A38" s="16"/>
      <c r="B38" s="15"/>
      <c r="C38" s="40"/>
    </row>
    <row r="39" spans="1:5" x14ac:dyDescent="0.4">
      <c r="A39" s="16"/>
    </row>
    <row r="40" spans="1:5" x14ac:dyDescent="0.4">
      <c r="A40" s="16"/>
      <c r="B40" s="15"/>
      <c r="C40" s="15"/>
      <c r="D40" s="15"/>
    </row>
    <row r="41" spans="1:5" x14ac:dyDescent="0.4">
      <c r="A41" s="16"/>
      <c r="B41" s="15"/>
      <c r="C41" s="41"/>
      <c r="D41" s="41"/>
    </row>
    <row r="42" spans="1:5" x14ac:dyDescent="0.4">
      <c r="A42" s="16"/>
      <c r="B42" s="15"/>
      <c r="C42" s="14"/>
      <c r="D42" s="14"/>
    </row>
    <row r="43" spans="1:5" x14ac:dyDescent="0.4">
      <c r="B43" s="15"/>
      <c r="C43" s="43"/>
      <c r="D43" s="43"/>
    </row>
  </sheetData>
  <mergeCells count="20">
    <mergeCell ref="A1:F1"/>
    <mergeCell ref="C32:E32"/>
    <mergeCell ref="C34:E34"/>
    <mergeCell ref="C43:D43"/>
    <mergeCell ref="D11:D14"/>
    <mergeCell ref="A11:A14"/>
    <mergeCell ref="B11:B14"/>
    <mergeCell ref="C11:C14"/>
    <mergeCell ref="B8:D8"/>
    <mergeCell ref="C41:D41"/>
    <mergeCell ref="A2:B2"/>
    <mergeCell ref="A3:B3"/>
    <mergeCell ref="A4:B4"/>
    <mergeCell ref="B6:D6"/>
    <mergeCell ref="C33:E33"/>
    <mergeCell ref="B37:C37"/>
    <mergeCell ref="E11:E14"/>
    <mergeCell ref="E2:F2"/>
    <mergeCell ref="E3:F3"/>
    <mergeCell ref="F11:F14"/>
  </mergeCells>
  <phoneticPr fontId="2" type="noConversion"/>
  <pageMargins left="0.74488188976378" right="0.04" top="8.1000000000000003E-2" bottom="0.324251968503937" header="0" footer="0"/>
  <pageSetup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2023-12-20T08:47:02Z</cp:lastPrinted>
  <dcterms:created xsi:type="dcterms:W3CDTF">2009-05-18T06:15:42Z</dcterms:created>
  <dcterms:modified xsi:type="dcterms:W3CDTF">2023-12-20T08:47:04Z</dcterms:modified>
</cp:coreProperties>
</file>