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1_sedinta_ordinara_31_ianuarie_2023\hotarari_alb_negru\"/>
    </mc:Choice>
  </mc:AlternateContent>
  <xr:revisionPtr revIDLastSave="0" documentId="13_ncr:1_{3A97626E-B0B5-4959-A0DE-541C8089104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1" r:id="rId1"/>
  </sheets>
  <definedNames>
    <definedName name="_GoBack" localSheetId="0">Foaie1!$B$334</definedName>
    <definedName name="_xlnm.Print_Area" localSheetId="0">Foaie1!$A$1:$F$419</definedName>
  </definedNames>
  <calcPr calcId="191029"/>
</workbook>
</file>

<file path=xl/calcChain.xml><?xml version="1.0" encoding="utf-8"?>
<calcChain xmlns="http://schemas.openxmlformats.org/spreadsheetml/2006/main">
  <c r="F347" i="1" l="1"/>
  <c r="F343" i="1"/>
  <c r="F15" i="1"/>
  <c r="F276" i="1"/>
  <c r="F271" i="1"/>
  <c r="F361" i="1" l="1"/>
  <c r="F212" i="1" l="1"/>
  <c r="F365" i="1"/>
  <c r="F322" i="1"/>
  <c r="F340" i="1" s="1"/>
  <c r="F403" i="1"/>
  <c r="F371" i="1"/>
  <c r="F396" i="1"/>
  <c r="F389" i="1"/>
  <c r="F381" i="1"/>
  <c r="F355" i="1"/>
  <c r="F311" i="1"/>
  <c r="F299" i="1"/>
  <c r="F295" i="1"/>
  <c r="F291" i="1"/>
  <c r="F286" i="1"/>
  <c r="F280" i="1"/>
  <c r="F266" i="1"/>
  <c r="F249" i="1"/>
  <c r="F244" i="1"/>
  <c r="F240" i="1"/>
  <c r="F216" i="1"/>
  <c r="F206" i="1"/>
  <c r="F199" i="1"/>
  <c r="F183" i="1"/>
  <c r="F178" i="1"/>
  <c r="F165" i="1"/>
  <c r="F152" i="1"/>
  <c r="F147" i="1"/>
  <c r="F134" i="1"/>
  <c r="F121" i="1"/>
  <c r="F111" i="1"/>
  <c r="F107" i="1"/>
  <c r="F95" i="1"/>
  <c r="F82" i="1"/>
  <c r="F69" i="1"/>
  <c r="F56" i="1"/>
  <c r="F43" i="1"/>
  <c r="F28" i="1"/>
  <c r="F140" i="1"/>
  <c r="F259" i="1" l="1"/>
  <c r="F300" i="1"/>
  <c r="F397" i="1"/>
  <c r="F312" i="1"/>
  <c r="F348" i="1"/>
  <c r="F398" i="1" l="1"/>
  <c r="F399" i="1" s="1"/>
</calcChain>
</file>

<file path=xl/sharedStrings.xml><?xml version="1.0" encoding="utf-8"?>
<sst xmlns="http://schemas.openxmlformats.org/spreadsheetml/2006/main" count="991" uniqueCount="373">
  <si>
    <t>Nr. crt.</t>
  </si>
  <si>
    <t>Denumire funcție</t>
  </si>
  <si>
    <t>Cod COR</t>
  </si>
  <si>
    <t>Nivel studii</t>
  </si>
  <si>
    <t xml:space="preserve">Număr posturi </t>
  </si>
  <si>
    <t>Grad/ treaptă</t>
  </si>
  <si>
    <t>Manager</t>
  </si>
  <si>
    <t>S</t>
  </si>
  <si>
    <t>I</t>
  </si>
  <si>
    <t>TOTAL</t>
  </si>
  <si>
    <t>SERVICIUL RESURSE UMANE, NORMARE, ORGANIZARE, SALARIZARE</t>
  </si>
  <si>
    <t xml:space="preserve">Şef serviciu </t>
  </si>
  <si>
    <t>2-3</t>
  </si>
  <si>
    <t>M</t>
  </si>
  <si>
    <t>II</t>
  </si>
  <si>
    <t>COMPARTIMENT JURIDIC</t>
  </si>
  <si>
    <t>Şef birou</t>
  </si>
  <si>
    <t>COMPARTIMENT AUDIT</t>
  </si>
  <si>
    <t>1-2</t>
  </si>
  <si>
    <t>Şef serviciu</t>
  </si>
  <si>
    <t>Medic specialist</t>
  </si>
  <si>
    <t>Asistent medical principal</t>
  </si>
  <si>
    <t>4-5</t>
  </si>
  <si>
    <t>COMPARTIMENT DE PREVENIRE A INFECŢIILOR ASOCIATE ASISTENŢEI  MEDICALE</t>
  </si>
  <si>
    <t>Medic primar</t>
  </si>
  <si>
    <t xml:space="preserve">Asistent medical </t>
  </si>
  <si>
    <t>PL</t>
  </si>
  <si>
    <t>UNITATE DE TRANSFUZIE SANGUINĂ</t>
  </si>
  <si>
    <t>Director medical</t>
  </si>
  <si>
    <t>II/1</t>
  </si>
  <si>
    <t>SECŢIA CLINICĂ RECUPERARE CARDIOLOGIE</t>
  </si>
  <si>
    <t>Medic şef secţie</t>
  </si>
  <si>
    <t xml:space="preserve">Asistent medical sef </t>
  </si>
  <si>
    <t>Asistent medical</t>
  </si>
  <si>
    <t>Infirmieră</t>
  </si>
  <si>
    <t>Brancardier</t>
  </si>
  <si>
    <t>Îngrijitoare</t>
  </si>
  <si>
    <t>G</t>
  </si>
  <si>
    <t>1</t>
  </si>
  <si>
    <t>15</t>
  </si>
  <si>
    <t>II/2</t>
  </si>
  <si>
    <t>SECŢIA CLINICĂ RECUPERARE NEUROLOGIE I</t>
  </si>
  <si>
    <t>Psiholog principal</t>
  </si>
  <si>
    <t>2-7</t>
  </si>
  <si>
    <t>8</t>
  </si>
  <si>
    <t>9</t>
  </si>
  <si>
    <t>10</t>
  </si>
  <si>
    <t>11-13</t>
  </si>
  <si>
    <t>II/3</t>
  </si>
  <si>
    <t>SECŢIA  CLINICĂ RECUPERARE NEUROLOGIE II</t>
  </si>
  <si>
    <t>6</t>
  </si>
  <si>
    <t>II/4</t>
  </si>
  <si>
    <t>SECŢIA CLINICĂ RECUPERARE, MEDICINĂ FIZICĂ ŞI BALNEOLOGIE I</t>
  </si>
  <si>
    <t>8-10</t>
  </si>
  <si>
    <t>11</t>
  </si>
  <si>
    <t>II/5</t>
  </si>
  <si>
    <t>SECŢIA CLINICĂ RECUPERARE, MEDICINĂ FIZICĂ ŞI BALNEOLOGIE II</t>
  </si>
  <si>
    <t>Registrator medical principal</t>
  </si>
  <si>
    <t>II/6</t>
  </si>
  <si>
    <t>SECŢIA CLINICĂ RECUPERARE ORTOPEDIE ŞI TRAUMATOLOGIE</t>
  </si>
  <si>
    <t>12</t>
  </si>
  <si>
    <t>13-16</t>
  </si>
  <si>
    <t>29-30</t>
  </si>
  <si>
    <t>II/7</t>
  </si>
  <si>
    <t>2-6</t>
  </si>
  <si>
    <t>7-8</t>
  </si>
  <si>
    <t>10-13</t>
  </si>
  <si>
    <t>II/8</t>
  </si>
  <si>
    <t>COMPARTIMENT CHIRURGIE GENERALĂ</t>
  </si>
  <si>
    <t>2-4</t>
  </si>
  <si>
    <t>II/9</t>
  </si>
  <si>
    <t>20-21</t>
  </si>
  <si>
    <t>1-3</t>
  </si>
  <si>
    <t>4-7</t>
  </si>
  <si>
    <t>II/10</t>
  </si>
  <si>
    <t>BLOC OPERATOR</t>
  </si>
  <si>
    <t>5-6</t>
  </si>
  <si>
    <t>7</t>
  </si>
  <si>
    <t>II/11</t>
  </si>
  <si>
    <t xml:space="preserve">FARMACIE </t>
  </si>
  <si>
    <t>Farmacist şef secţie</t>
  </si>
  <si>
    <t>Asistent farmacie principal</t>
  </si>
  <si>
    <t>Asistent farmacie</t>
  </si>
  <si>
    <t>2</t>
  </si>
  <si>
    <t>II/12</t>
  </si>
  <si>
    <t>STERILIZARE</t>
  </si>
  <si>
    <t>3</t>
  </si>
  <si>
    <t>II/13</t>
  </si>
  <si>
    <t>LABORATOR  ANALIZE MEDICALE</t>
  </si>
  <si>
    <t>Medic şef laborator</t>
  </si>
  <si>
    <t>Chimist principal</t>
  </si>
  <si>
    <t>Chimist specialist</t>
  </si>
  <si>
    <t>Biolog specialist</t>
  </si>
  <si>
    <t xml:space="preserve">Biolog </t>
  </si>
  <si>
    <t>4</t>
  </si>
  <si>
    <t>5-7</t>
  </si>
  <si>
    <t>17-24</t>
  </si>
  <si>
    <t>25</t>
  </si>
  <si>
    <t>II/14</t>
  </si>
  <si>
    <t>LABORATOR  RADIOLOGIE ŞI IMAGISTICĂ MEDICALĂ</t>
  </si>
  <si>
    <t>Expert în fizică medicală</t>
  </si>
  <si>
    <t>Tehnician de radiologie şi imagistică licenţiat principal</t>
  </si>
  <si>
    <t>Asistent medical radiologie principal</t>
  </si>
  <si>
    <t>II/15</t>
  </si>
  <si>
    <t>LABORATOR EXPLORĂRI FUNCŢIONALE</t>
  </si>
  <si>
    <t>II/16</t>
  </si>
  <si>
    <t>17</t>
  </si>
  <si>
    <t>Profesor CFM principal</t>
  </si>
  <si>
    <t>Kinetoterapeut principal</t>
  </si>
  <si>
    <t xml:space="preserve">Kinetoterapeut </t>
  </si>
  <si>
    <t>Băieş</t>
  </si>
  <si>
    <t>SSD</t>
  </si>
  <si>
    <t>II/17</t>
  </si>
  <si>
    <t>LABORATOR EXPLORĂRI FUNCŢIONALE, CARDIOVASCULARE
(IMPLANT STIMULATOARE CARDIACE, ELECTROFIZIOLOGIE ŞI ANGIOGRAFIE CARDIOVASCULARĂ)</t>
  </si>
  <si>
    <t>II/18</t>
  </si>
  <si>
    <t>Statistician medical principal</t>
  </si>
  <si>
    <t>CABINET DIABET ZAHARAT, NUTRIŢIE ŞI BOLI METABOLICE</t>
  </si>
  <si>
    <t>AMBULATORIUL INTEGRAT AL SPITALULUI  CU CABINETE DE SPECIALITATE</t>
  </si>
  <si>
    <t>A1</t>
  </si>
  <si>
    <t>CABINET CARDIOLOGIE</t>
  </si>
  <si>
    <t>A2</t>
  </si>
  <si>
    <t>CABINET NEUROLOGIE</t>
  </si>
  <si>
    <t>A3</t>
  </si>
  <si>
    <t>CABINET ORTOPEDIE ŞI TRAUMATOLOGIE</t>
  </si>
  <si>
    <t>A4</t>
  </si>
  <si>
    <t>CABINET RECUPERARE, MEDICINĂ FIZICĂ ŞI BALNEOLOGIE</t>
  </si>
  <si>
    <t>A5</t>
  </si>
  <si>
    <t>CABINET CHIRURGIE PLASTICĂ, MICROCHIRURGIE RECONSTRUCTIVĂ</t>
  </si>
  <si>
    <t>A6</t>
  </si>
  <si>
    <t>CABINET REUMATOLOGIE</t>
  </si>
  <si>
    <t>A7</t>
  </si>
  <si>
    <t>CABINET CHIRURGIE ŞI ORTOPEDIE PEDIATRICĂ</t>
  </si>
  <si>
    <t>A8</t>
  </si>
  <si>
    <t>CABINET MEDICINĂ INTERNĂ</t>
  </si>
  <si>
    <t>A9</t>
  </si>
  <si>
    <t>CABINET OFTALMOLOGIE</t>
  </si>
  <si>
    <t>A10</t>
  </si>
  <si>
    <t>CABINET PSIHOLOGIE ŞI PSIHOTERAPIE/LOGOPEDIE</t>
  </si>
  <si>
    <t>A11</t>
  </si>
  <si>
    <t>CABINET PSIHIATRIE</t>
  </si>
  <si>
    <t>A12</t>
  </si>
  <si>
    <t>CABINET CHIRURGIE GENERALĂ</t>
  </si>
  <si>
    <t xml:space="preserve">AMBULATORIUL DE SPECIALITATE PENTRU SPORTIVI </t>
  </si>
  <si>
    <t>(transferuri )</t>
  </si>
  <si>
    <t>CABINETE  MEDICINĂ  SPORTIVĂ</t>
  </si>
  <si>
    <t>CABINET  EXPLORĂRI  FUNCŢIONALE</t>
  </si>
  <si>
    <t>CABINET  EXPLORĂRI  CARDIORESPIRATORII</t>
  </si>
  <si>
    <t>CABINET  EXPLORĂRI  NEUROFIZIOLOGICE</t>
  </si>
  <si>
    <t>CABINET DE DIAGNOSTIC ŞI ORIENTARE</t>
  </si>
  <si>
    <t>CABINET DE DEZVOLTARE  FIZICĂ  ŞI  DEFICIENŢE  FIZICE</t>
  </si>
  <si>
    <t>CABINETE  BAZE  SPORTIVE  REPUBLICANE</t>
  </si>
  <si>
    <t>SĂLI  DE  GIMNASTICĂ 2</t>
  </si>
  <si>
    <t>APARAT  FUNCŢIONAL</t>
  </si>
  <si>
    <t>II/22</t>
  </si>
  <si>
    <t>MEDICI REZIDENŢI/TRANSFERURI</t>
  </si>
  <si>
    <t>Medic rezident an I</t>
  </si>
  <si>
    <t>Medic rezident an II</t>
  </si>
  <si>
    <t>Medic rezident an III</t>
  </si>
  <si>
    <t>Medic rezident an IV</t>
  </si>
  <si>
    <t>Medic rezident an V</t>
  </si>
  <si>
    <t>Medic rezident an VI</t>
  </si>
  <si>
    <t>COMPARTIMENT CULTE</t>
  </si>
  <si>
    <t>SPITALIZARE DE ZI</t>
  </si>
  <si>
    <t>III</t>
  </si>
  <si>
    <t>Director de îngrijiri</t>
  </si>
  <si>
    <t>IV</t>
  </si>
  <si>
    <t>Director financiar-contabil</t>
  </si>
  <si>
    <t>SERVICIUL FINANCIAR-CONTABIL</t>
  </si>
  <si>
    <t>BIROUL TEHNIC ADMINISTRATIV</t>
  </si>
  <si>
    <t>MUNCITORI-ÎNTREŢINERE CLĂDIRI, INSTALAŢII</t>
  </si>
  <si>
    <t>5</t>
  </si>
  <si>
    <t>6-7</t>
  </si>
  <si>
    <t>MUNCITORI-DESERVIRE POSTURI FIXE</t>
  </si>
  <si>
    <t>Garderobier</t>
  </si>
  <si>
    <t>MUNCITORI - PREPARAREA HRANEI ÎN BLOCURILE ALIMENTARE</t>
  </si>
  <si>
    <t>RECAPITULAŢIE:</t>
  </si>
  <si>
    <t>11-12</t>
  </si>
  <si>
    <t>CAMERA DE GARDĂ-pentru gărzi efectuate de medici cu contract individual de muncă cu timp parțial (nu intră în numărul total de posturi al statului de funcţii)</t>
  </si>
  <si>
    <t>IA</t>
  </si>
  <si>
    <t xml:space="preserve">Economist specialist </t>
  </si>
  <si>
    <t xml:space="preserve">Referent </t>
  </si>
  <si>
    <t xml:space="preserve">Consilier juridic </t>
  </si>
  <si>
    <t xml:space="preserve">Inginer </t>
  </si>
  <si>
    <t xml:space="preserve">Analist </t>
  </si>
  <si>
    <t xml:space="preserve">Analist programator ajutor </t>
  </si>
  <si>
    <t xml:space="preserve">Auditor </t>
  </si>
  <si>
    <t xml:space="preserve">Economist </t>
  </si>
  <si>
    <t xml:space="preserve">Consilier </t>
  </si>
  <si>
    <t xml:space="preserve">Asistent medical radiologie </t>
  </si>
  <si>
    <t>LABORATOR RECUPERARE, MEDICINĂ FIZICĂ ŞI BALNEOLOGIE
(BAZA DE TRATAMENT)</t>
  </si>
  <si>
    <t>Asistent medical laborator principal</t>
  </si>
  <si>
    <t>Asistent medical laborator</t>
  </si>
  <si>
    <t xml:space="preserve">Asistent medical șef </t>
  </si>
  <si>
    <t xml:space="preserve">Preot </t>
  </si>
  <si>
    <t xml:space="preserve">Muncitor calificat - Bucătar </t>
  </si>
  <si>
    <t>Muncitor calificat - Bucătar</t>
  </si>
  <si>
    <t xml:space="preserve">Muncitor necalificat </t>
  </si>
  <si>
    <t>Muncitor calificat - Telefonist</t>
  </si>
  <si>
    <t xml:space="preserve">Şofer </t>
  </si>
  <si>
    <t>Muncitor calificatI-Liftier</t>
  </si>
  <si>
    <t xml:space="preserve">Muncitor calificat - Fochist </t>
  </si>
  <si>
    <t>Muncitor calificat - Zugrav-Vopsitor</t>
  </si>
  <si>
    <t>Muncitor calificat - Tâmplar</t>
  </si>
  <si>
    <t>Muncitor calificat - Lăcătuş</t>
  </si>
  <si>
    <t>Muncitor calificat - Instalator</t>
  </si>
  <si>
    <t xml:space="preserve">Muncitor calificat - Instalator </t>
  </si>
  <si>
    <t xml:space="preserve">Muncitor calificat - Electrician </t>
  </si>
  <si>
    <t>2-8</t>
  </si>
  <si>
    <t>8-9</t>
  </si>
  <si>
    <t>DESERVIRE POSTURI FIXE</t>
  </si>
  <si>
    <t>Biolog principal</t>
  </si>
  <si>
    <t>26-46</t>
  </si>
  <si>
    <t>47-49</t>
  </si>
  <si>
    <t>36-44</t>
  </si>
  <si>
    <t>45-46</t>
  </si>
  <si>
    <t>16-17</t>
  </si>
  <si>
    <t>61-66</t>
  </si>
  <si>
    <t>67-77</t>
  </si>
  <si>
    <t>Registrator medical</t>
  </si>
  <si>
    <t>SERVICIUL MANAGEMENTUL CALITĂȚII SERVICIILOR DE SĂNĂTATE</t>
  </si>
  <si>
    <t>3-5</t>
  </si>
  <si>
    <t>2-5</t>
  </si>
  <si>
    <t>Infirmieră debutantă</t>
  </si>
  <si>
    <t>9-10</t>
  </si>
  <si>
    <t>SERVICIUL EVALUARE ȘI STATISTICĂ MEDICALĂ</t>
  </si>
  <si>
    <t>II/21</t>
  </si>
  <si>
    <t>Asistent medical debutant</t>
  </si>
  <si>
    <t>24-25</t>
  </si>
  <si>
    <t>Consilier</t>
  </si>
  <si>
    <t>56-60</t>
  </si>
  <si>
    <t xml:space="preserve">Farmacist </t>
  </si>
  <si>
    <t>2-12</t>
  </si>
  <si>
    <t>18-28</t>
  </si>
  <si>
    <t>12-15</t>
  </si>
  <si>
    <t>16</t>
  </si>
  <si>
    <t>17-19</t>
  </si>
  <si>
    <t>Tehnician de radiologie şi imagistică licenţiat</t>
  </si>
  <si>
    <t>12-14</t>
  </si>
  <si>
    <t>27-28</t>
  </si>
  <si>
    <t>36-37</t>
  </si>
  <si>
    <t>1-11</t>
  </si>
  <si>
    <t>20-25</t>
  </si>
  <si>
    <t>7-10</t>
  </si>
  <si>
    <t>28-36</t>
  </si>
  <si>
    <t>Tehnician de radiologie şi imagistică licenţiat debutant</t>
  </si>
  <si>
    <t>4-8</t>
  </si>
  <si>
    <t>15-23</t>
  </si>
  <si>
    <t>A1.1</t>
  </si>
  <si>
    <t>A1.2</t>
  </si>
  <si>
    <t>A1.3</t>
  </si>
  <si>
    <t>A1.4</t>
  </si>
  <si>
    <t>A1.5</t>
  </si>
  <si>
    <t>A13</t>
  </si>
  <si>
    <t>CABINET PNEUMOLOGIE</t>
  </si>
  <si>
    <t>A14</t>
  </si>
  <si>
    <t>CABINET MEDICINA MUNCII</t>
  </si>
  <si>
    <t>Anexa nr. 2</t>
  </si>
  <si>
    <t>CONDUCERE</t>
  </si>
  <si>
    <t>TOTAL I</t>
  </si>
  <si>
    <t>DOMENIUL MEDICAL</t>
  </si>
  <si>
    <t>COMPARTIMENT ANESTEZIE INTENSIVĂ</t>
  </si>
  <si>
    <t>II/19</t>
  </si>
  <si>
    <t>II/20</t>
  </si>
  <si>
    <t>II/23/A</t>
  </si>
  <si>
    <t>II/24/A</t>
  </si>
  <si>
    <t>II/25</t>
  </si>
  <si>
    <t>II/26</t>
  </si>
  <si>
    <t>TOTAL II</t>
  </si>
  <si>
    <t>APARAT FUNCȚIONAL</t>
  </si>
  <si>
    <t>COMPARTIMENTE SUBORDONATE DIRECTORULUI DE ÎNGRIJIRI</t>
  </si>
  <si>
    <t>TOTAL III.1</t>
  </si>
  <si>
    <t>TOTAL III.2</t>
  </si>
  <si>
    <t>TOTAL III</t>
  </si>
  <si>
    <t>COMPARTIMENTE SUBORDONATE MANAGERULUI</t>
  </si>
  <si>
    <t>III/3.1</t>
  </si>
  <si>
    <t>III/3.2</t>
  </si>
  <si>
    <t>III/3.2/a</t>
  </si>
  <si>
    <t>III/3.3</t>
  </si>
  <si>
    <t>III/3.3/a</t>
  </si>
  <si>
    <t>III/3.3/b</t>
  </si>
  <si>
    <t>III/3.3/c</t>
  </si>
  <si>
    <t>TOTAL III.3</t>
  </si>
  <si>
    <t>III/1.1</t>
  </si>
  <si>
    <t>III/1.2</t>
  </si>
  <si>
    <t>III/1.3</t>
  </si>
  <si>
    <t>III/1.4</t>
  </si>
  <si>
    <t>III/1.5</t>
  </si>
  <si>
    <t>III/1.6</t>
  </si>
  <si>
    <t>TOTAL POSTURI UNITATE(I+II+III)</t>
  </si>
  <si>
    <t>TOTAL IV</t>
  </si>
  <si>
    <t>III/1</t>
  </si>
  <si>
    <t>III/2</t>
  </si>
  <si>
    <t>III/2.1</t>
  </si>
  <si>
    <t>III/2.2</t>
  </si>
  <si>
    <t>III/3</t>
  </si>
  <si>
    <t>3-9</t>
  </si>
  <si>
    <t>10-12</t>
  </si>
  <si>
    <t>24-26</t>
  </si>
  <si>
    <t>26-45</t>
  </si>
  <si>
    <t>6-8</t>
  </si>
  <si>
    <t>COMPARTIMENT INFORMATICĂ</t>
  </si>
  <si>
    <t>Referent de specialitate</t>
  </si>
  <si>
    <t>COMPARTIMENT SECURITATEA MUNCII, PSI, PROTECŢIE CIVILĂ ŞI SITUAŢII DE URGENŢĂ</t>
  </si>
  <si>
    <t xml:space="preserve">    -Funcţii de conducere -   31</t>
  </si>
  <si>
    <t>Asistent medical  nutriţie şi dietetică principal</t>
  </si>
  <si>
    <t>29-41</t>
  </si>
  <si>
    <t>14-26</t>
  </si>
  <si>
    <t>8-20</t>
  </si>
  <si>
    <t>17-20</t>
  </si>
  <si>
    <t>21-24</t>
  </si>
  <si>
    <t>14-22</t>
  </si>
  <si>
    <t>23-35</t>
  </si>
  <si>
    <t xml:space="preserve">10 </t>
  </si>
  <si>
    <t>50-55</t>
  </si>
  <si>
    <t xml:space="preserve"> G</t>
  </si>
  <si>
    <t>Kinetoterapeut debutant</t>
  </si>
  <si>
    <t>2-13</t>
  </si>
  <si>
    <t>14-15</t>
  </si>
  <si>
    <t>18</t>
  </si>
  <si>
    <t>Fiziokinetoterapeut debutant</t>
  </si>
  <si>
    <t>19-24</t>
  </si>
  <si>
    <t>25-28</t>
  </si>
  <si>
    <t>29-31</t>
  </si>
  <si>
    <t>32-49</t>
  </si>
  <si>
    <t>Inginer specialist</t>
  </si>
  <si>
    <t>42-52</t>
  </si>
  <si>
    <t>53-70</t>
  </si>
  <si>
    <t>71-72</t>
  </si>
  <si>
    <t>73-79</t>
  </si>
  <si>
    <t>32-51</t>
  </si>
  <si>
    <t>52</t>
  </si>
  <si>
    <t>53-54</t>
  </si>
  <si>
    <t>22-24</t>
  </si>
  <si>
    <t>25-41</t>
  </si>
  <si>
    <t>8-14</t>
  </si>
  <si>
    <t>15-22</t>
  </si>
  <si>
    <t>23-29</t>
  </si>
  <si>
    <t>30-31</t>
  </si>
  <si>
    <t>32-33</t>
  </si>
  <si>
    <t>Inginer aparatură medicală</t>
  </si>
  <si>
    <t>9-14</t>
  </si>
  <si>
    <t>15-17</t>
  </si>
  <si>
    <t>18-19</t>
  </si>
  <si>
    <t>55-58</t>
  </si>
  <si>
    <t>43-47</t>
  </si>
  <si>
    <t>48-49</t>
  </si>
  <si>
    <t>37-40</t>
  </si>
  <si>
    <t>41-42</t>
  </si>
  <si>
    <t>1-57</t>
  </si>
  <si>
    <t>58-108</t>
  </si>
  <si>
    <t>109-189</t>
  </si>
  <si>
    <t>190-213</t>
  </si>
  <si>
    <t>214-248</t>
  </si>
  <si>
    <t>249-252</t>
  </si>
  <si>
    <t>Număr total de posturi             -961,5 din care:</t>
  </si>
  <si>
    <t xml:space="preserve">           2. Medici rezidenţi           - 252</t>
  </si>
  <si>
    <t xml:space="preserve">     - Funcții de executie     - 678,5  </t>
  </si>
  <si>
    <t xml:space="preserve">                            la Hotărârea nr._________/2023</t>
  </si>
  <si>
    <t>Contrasemnează:</t>
  </si>
  <si>
    <t>PREȘEDINTE,</t>
  </si>
  <si>
    <t>SECRETAR GENERAL AL JUDEȚULUI,</t>
  </si>
  <si>
    <t>Alin Tișe</t>
  </si>
  <si>
    <t>Simona Gaci</t>
  </si>
  <si>
    <t xml:space="preserve">                            la Hotărârea nr._________/2024</t>
  </si>
  <si>
    <t>STATUL DE FUNCȚII</t>
  </si>
  <si>
    <t>AL SPITALULUI CLINIC DE RECUPERARE CLUJ-NAPOCA</t>
  </si>
  <si>
    <t>la Hotărârea nr. 28/2023</t>
  </si>
  <si>
    <r>
      <t xml:space="preserve">MUNCITORI-DESERVIRE POSTURI FIXE </t>
    </r>
    <r>
      <rPr>
        <sz val="11"/>
        <rFont val="Montserrat Light"/>
      </rPr>
      <t>( APROVIZIONARE, MANIPULARE, DEPOZITARE SI DESERVIRE MIJLOACE DE TRANSPORT)</t>
    </r>
  </si>
  <si>
    <t>1.    Spital:                          -709,5 din care:</t>
  </si>
  <si>
    <t>COMPARTIMENTE SUBORDONATE DIRECTORULUI FINANCIAR-CONTABIL</t>
  </si>
  <si>
    <t>SERVICIUL ACHIZIȚII PUBLICE, CONTRACTARE, APROVIZIONARE,
TRANSPORT</t>
  </si>
  <si>
    <t xml:space="preserve">              (Anexa nr. 2 la Hotărârea Consiliului Județean Cluj nr. 103/2022)</t>
  </si>
  <si>
    <t>SECŢIA CLINICĂ CHIRURGIE PLASTICĂ,  MICROCHIRURGIE 
RECONSTRUCTIVĂ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</si>
</sst>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Montserrat"/>
    </font>
    <font>
      <b/>
      <sz val="11"/>
      <color theme="1"/>
      <name val="Montserrat"/>
    </font>
    <font>
      <sz val="8"/>
      <name val="Calibri"/>
      <family val="2"/>
      <charset val="238"/>
      <scheme val="minor"/>
    </font>
    <font>
      <sz val="11"/>
      <color theme="1"/>
      <name val="Montserrat Light"/>
    </font>
    <font>
      <sz val="11"/>
      <name val="Montserrat Light"/>
    </font>
    <font>
      <b/>
      <sz val="11"/>
      <name val="Montserrat Light"/>
    </font>
    <font>
      <b/>
      <sz val="11"/>
      <color theme="1"/>
      <name val="Montserrat Light"/>
    </font>
    <font>
      <i/>
      <sz val="11"/>
      <color theme="1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2" xfId="0" applyFont="1" applyBorder="1" applyAlignment="1">
      <alignment vertical="top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2" borderId="0" xfId="0" applyFont="1" applyFill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vertical="top" wrapText="1"/>
    </xf>
    <xf numFmtId="0" fontId="5" fillId="0" borderId="7" xfId="0" applyFont="1" applyBorder="1" applyAlignment="1">
      <alignment horizontal="right" vertical="top" wrapText="1"/>
    </xf>
    <xf numFmtId="0" fontId="5" fillId="0" borderId="8" xfId="0" applyFont="1" applyBorder="1" applyAlignment="1">
      <alignment horizontal="right" vertical="top" wrapText="1"/>
    </xf>
    <xf numFmtId="0" fontId="5" fillId="0" borderId="3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0" fontId="5" fillId="0" borderId="2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right"/>
    </xf>
    <xf numFmtId="49" fontId="5" fillId="0" borderId="5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49" fontId="5" fillId="0" borderId="7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49" fontId="5" fillId="0" borderId="5" xfId="0" applyNumberFormat="1" applyFont="1" applyBorder="1" applyAlignment="1">
      <alignment horizontal="right" vertical="top" wrapText="1"/>
    </xf>
    <xf numFmtId="0" fontId="6" fillId="0" borderId="1" xfId="0" applyFont="1" applyBorder="1"/>
    <xf numFmtId="0" fontId="6" fillId="0" borderId="2" xfId="0" applyFont="1" applyBorder="1"/>
    <xf numFmtId="0" fontId="6" fillId="0" borderId="1" xfId="0" applyFont="1" applyBorder="1" applyAlignment="1">
      <alignment horizontal="left"/>
    </xf>
    <xf numFmtId="0" fontId="5" fillId="0" borderId="3" xfId="0" applyFont="1" applyBorder="1" applyAlignment="1">
      <alignment horizontal="right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/>
    <xf numFmtId="0" fontId="6" fillId="0" borderId="1" xfId="0" applyFont="1" applyBorder="1" applyAlignment="1">
      <alignment vertical="top" wrapText="1"/>
    </xf>
    <xf numFmtId="1" fontId="6" fillId="0" borderId="1" xfId="0" applyNumberFormat="1" applyFont="1" applyBorder="1" applyAlignment="1">
      <alignment horizontal="center"/>
    </xf>
    <xf numFmtId="0" fontId="6" fillId="0" borderId="0" xfId="0" applyFont="1"/>
    <xf numFmtId="1" fontId="5" fillId="0" borderId="1" xfId="0" applyNumberFormat="1" applyFont="1" applyBorder="1" applyAlignment="1">
      <alignment vertical="top" wrapText="1"/>
    </xf>
    <xf numFmtId="1" fontId="6" fillId="0" borderId="6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horizontal="left" indent="5"/>
    </xf>
    <xf numFmtId="0" fontId="2" fillId="2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7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243840</xdr:colOff>
      <xdr:row>0</xdr:row>
      <xdr:rowOff>60960</xdr:rowOff>
    </xdr:from>
    <xdr:to>
      <xdr:col>5</xdr:col>
      <xdr:colOff>483870</xdr:colOff>
      <xdr:row>0</xdr:row>
      <xdr:rowOff>784860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CF0F588A-1D53-8E98-D912-F18E47DCE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780" y="60960"/>
          <a:ext cx="448437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20"/>
  <sheetViews>
    <sheetView tabSelected="1" topLeftCell="A279" zoomScaleNormal="100" workbookViewId="0">
      <selection activeCell="P298" sqref="P298"/>
    </sheetView>
  </sheetViews>
  <sheetFormatPr defaultRowHeight="16.8" x14ac:dyDescent="0.4"/>
  <cols>
    <col min="1" max="1" width="9.6640625" style="4" customWidth="1"/>
    <col min="2" max="2" width="32" style="4" customWidth="1"/>
    <col min="3" max="3" width="11.88671875" style="4" customWidth="1"/>
    <col min="4" max="4" width="7.6640625" style="4" customWidth="1"/>
    <col min="5" max="5" width="10.33203125" style="4" customWidth="1"/>
    <col min="6" max="6" width="18.6640625" style="4" customWidth="1"/>
    <col min="7" max="16384" width="8.88671875" style="4"/>
  </cols>
  <sheetData>
    <row r="1" spans="1:7" ht="62.4" customHeight="1" x14ac:dyDescent="0.4">
      <c r="A1" s="66"/>
      <c r="B1" s="66"/>
      <c r="C1" s="66"/>
      <c r="D1" s="66"/>
      <c r="E1" s="66"/>
      <c r="F1" s="66"/>
    </row>
    <row r="2" spans="1:7" x14ac:dyDescent="0.4">
      <c r="A2" s="2"/>
      <c r="B2" s="1"/>
      <c r="C2" s="2"/>
      <c r="D2" s="2"/>
      <c r="E2" s="2" t="s">
        <v>256</v>
      </c>
      <c r="F2" s="2"/>
    </row>
    <row r="3" spans="1:7" x14ac:dyDescent="0.4">
      <c r="A3" s="2"/>
      <c r="B3" s="1"/>
      <c r="C3" s="2" t="s">
        <v>357</v>
      </c>
      <c r="D3" s="2" t="s">
        <v>363</v>
      </c>
      <c r="E3" s="65" t="s">
        <v>366</v>
      </c>
      <c r="F3" s="65"/>
      <c r="G3" s="13"/>
    </row>
    <row r="4" spans="1:7" ht="9" customHeight="1" x14ac:dyDescent="0.4">
      <c r="A4" s="2"/>
      <c r="B4" s="1"/>
      <c r="C4" s="1"/>
      <c r="D4" s="1"/>
      <c r="E4" s="1"/>
      <c r="F4" s="1"/>
    </row>
    <row r="5" spans="1:7" x14ac:dyDescent="0.4">
      <c r="A5" s="68" t="s">
        <v>364</v>
      </c>
      <c r="B5" s="68"/>
      <c r="C5" s="68"/>
      <c r="D5" s="68"/>
      <c r="E5" s="68"/>
      <c r="F5" s="68"/>
    </row>
    <row r="6" spans="1:7" x14ac:dyDescent="0.4">
      <c r="A6" s="68" t="s">
        <v>365</v>
      </c>
      <c r="B6" s="68"/>
      <c r="C6" s="68"/>
      <c r="D6" s="68"/>
      <c r="E6" s="68"/>
      <c r="F6" s="68"/>
    </row>
    <row r="7" spans="1:7" x14ac:dyDescent="0.4">
      <c r="A7" s="96" t="s">
        <v>371</v>
      </c>
      <c r="B7" s="96"/>
      <c r="C7" s="96"/>
      <c r="D7" s="96"/>
      <c r="E7" s="96"/>
      <c r="F7" s="96"/>
    </row>
    <row r="8" spans="1:7" ht="9" customHeight="1" x14ac:dyDescent="0.4"/>
    <row r="9" spans="1:7" ht="33.6" x14ac:dyDescent="0.4">
      <c r="A9" s="14" t="s">
        <v>0</v>
      </c>
      <c r="B9" s="14" t="s">
        <v>1</v>
      </c>
      <c r="C9" s="14" t="s">
        <v>2</v>
      </c>
      <c r="D9" s="15" t="s">
        <v>3</v>
      </c>
      <c r="E9" s="15" t="s">
        <v>5</v>
      </c>
      <c r="F9" s="16" t="s">
        <v>4</v>
      </c>
    </row>
    <row r="10" spans="1:7" x14ac:dyDescent="0.4">
      <c r="A10" s="17" t="s">
        <v>8</v>
      </c>
      <c r="B10" s="77" t="s">
        <v>257</v>
      </c>
      <c r="C10" s="77"/>
      <c r="D10" s="77"/>
      <c r="E10" s="77"/>
      <c r="F10" s="77"/>
    </row>
    <row r="11" spans="1:7" x14ac:dyDescent="0.4">
      <c r="A11" s="19">
        <v>1</v>
      </c>
      <c r="B11" s="20" t="s">
        <v>6</v>
      </c>
      <c r="C11" s="20">
        <v>112029</v>
      </c>
      <c r="D11" s="21" t="s">
        <v>7</v>
      </c>
      <c r="E11" s="18" t="s">
        <v>8</v>
      </c>
      <c r="F11" s="20">
        <v>1</v>
      </c>
    </row>
    <row r="12" spans="1:7" x14ac:dyDescent="0.4">
      <c r="A12" s="22">
        <v>2</v>
      </c>
      <c r="B12" s="20" t="s">
        <v>28</v>
      </c>
      <c r="C12" s="20">
        <v>112009</v>
      </c>
      <c r="D12" s="23" t="s">
        <v>7</v>
      </c>
      <c r="E12" s="21" t="s">
        <v>8</v>
      </c>
      <c r="F12" s="20">
        <v>1</v>
      </c>
    </row>
    <row r="13" spans="1:7" x14ac:dyDescent="0.4">
      <c r="A13" s="19">
        <v>3</v>
      </c>
      <c r="B13" s="20" t="s">
        <v>164</v>
      </c>
      <c r="C13" s="19">
        <v>134201</v>
      </c>
      <c r="D13" s="21" t="s">
        <v>7</v>
      </c>
      <c r="E13" s="21" t="s">
        <v>14</v>
      </c>
      <c r="F13" s="20">
        <v>1</v>
      </c>
    </row>
    <row r="14" spans="1:7" x14ac:dyDescent="0.4">
      <c r="A14" s="19">
        <v>4</v>
      </c>
      <c r="B14" s="20" t="s">
        <v>166</v>
      </c>
      <c r="C14" s="24">
        <v>121112</v>
      </c>
      <c r="D14" s="21" t="s">
        <v>7</v>
      </c>
      <c r="E14" s="21" t="s">
        <v>8</v>
      </c>
      <c r="F14" s="20">
        <v>1</v>
      </c>
    </row>
    <row r="15" spans="1:7" x14ac:dyDescent="0.4">
      <c r="A15" s="77" t="s">
        <v>258</v>
      </c>
      <c r="B15" s="77"/>
      <c r="C15" s="77"/>
      <c r="D15" s="77"/>
      <c r="E15" s="77"/>
      <c r="F15" s="18">
        <f>SUM(F11:F14)</f>
        <v>4</v>
      </c>
    </row>
    <row r="16" spans="1:7" x14ac:dyDescent="0.4">
      <c r="A16" s="18" t="s">
        <v>14</v>
      </c>
      <c r="B16" s="84" t="s">
        <v>259</v>
      </c>
      <c r="C16" s="84"/>
      <c r="D16" s="84"/>
      <c r="E16" s="84"/>
      <c r="F16" s="84"/>
    </row>
    <row r="17" spans="1:6" x14ac:dyDescent="0.4">
      <c r="A17" s="18" t="s">
        <v>29</v>
      </c>
      <c r="B17" s="77" t="s">
        <v>30</v>
      </c>
      <c r="C17" s="77"/>
      <c r="D17" s="77"/>
      <c r="E17" s="77"/>
      <c r="F17" s="77"/>
    </row>
    <row r="18" spans="1:6" x14ac:dyDescent="0.4">
      <c r="A18" s="25" t="s">
        <v>38</v>
      </c>
      <c r="B18" s="20" t="s">
        <v>31</v>
      </c>
      <c r="C18" s="19">
        <v>134209</v>
      </c>
      <c r="D18" s="23" t="s">
        <v>7</v>
      </c>
      <c r="E18" s="23" t="s">
        <v>14</v>
      </c>
      <c r="F18" s="26">
        <v>1</v>
      </c>
    </row>
    <row r="19" spans="1:6" x14ac:dyDescent="0.4">
      <c r="A19" s="25" t="s">
        <v>231</v>
      </c>
      <c r="B19" s="26" t="s">
        <v>24</v>
      </c>
      <c r="C19" s="27">
        <v>221107</v>
      </c>
      <c r="D19" s="23" t="s">
        <v>7</v>
      </c>
      <c r="E19" s="26"/>
      <c r="F19" s="26">
        <v>8</v>
      </c>
    </row>
    <row r="20" spans="1:6" x14ac:dyDescent="0.4">
      <c r="A20" s="25" t="s">
        <v>61</v>
      </c>
      <c r="B20" s="26" t="s">
        <v>20</v>
      </c>
      <c r="C20" s="27">
        <v>221201</v>
      </c>
      <c r="D20" s="23" t="s">
        <v>7</v>
      </c>
      <c r="E20" s="26"/>
      <c r="F20" s="26">
        <v>2.5</v>
      </c>
    </row>
    <row r="21" spans="1:6" x14ac:dyDescent="0.4">
      <c r="A21" s="25" t="s">
        <v>106</v>
      </c>
      <c r="B21" s="20" t="s">
        <v>32</v>
      </c>
      <c r="C21" s="19">
        <v>134201</v>
      </c>
      <c r="D21" s="28" t="s">
        <v>7</v>
      </c>
      <c r="E21" s="20"/>
      <c r="F21" s="26">
        <v>1</v>
      </c>
    </row>
    <row r="22" spans="1:6" x14ac:dyDescent="0.4">
      <c r="A22" s="25" t="s">
        <v>232</v>
      </c>
      <c r="B22" s="26" t="s">
        <v>21</v>
      </c>
      <c r="C22" s="27">
        <v>226905</v>
      </c>
      <c r="D22" s="23" t="s">
        <v>7</v>
      </c>
      <c r="E22" s="20"/>
      <c r="F22" s="26">
        <v>11</v>
      </c>
    </row>
    <row r="23" spans="1:6" x14ac:dyDescent="0.4">
      <c r="A23" s="25" t="s">
        <v>305</v>
      </c>
      <c r="B23" s="26" t="s">
        <v>21</v>
      </c>
      <c r="C23" s="27">
        <v>222101</v>
      </c>
      <c r="D23" s="23" t="s">
        <v>26</v>
      </c>
      <c r="E23" s="20"/>
      <c r="F23" s="26">
        <v>13</v>
      </c>
    </row>
    <row r="24" spans="1:6" x14ac:dyDescent="0.4">
      <c r="A24" s="25" t="s">
        <v>325</v>
      </c>
      <c r="B24" s="26" t="s">
        <v>33</v>
      </c>
      <c r="C24" s="27">
        <v>222101</v>
      </c>
      <c r="D24" s="23" t="s">
        <v>26</v>
      </c>
      <c r="E24" s="20"/>
      <c r="F24" s="26">
        <v>11</v>
      </c>
    </row>
    <row r="25" spans="1:6" x14ac:dyDescent="0.4">
      <c r="A25" s="25" t="s">
        <v>326</v>
      </c>
      <c r="B25" s="26" t="s">
        <v>34</v>
      </c>
      <c r="C25" s="27">
        <v>532103</v>
      </c>
      <c r="D25" s="23" t="s">
        <v>37</v>
      </c>
      <c r="E25" s="20"/>
      <c r="F25" s="26">
        <v>18</v>
      </c>
    </row>
    <row r="26" spans="1:6" x14ac:dyDescent="0.4">
      <c r="A26" s="25" t="s">
        <v>327</v>
      </c>
      <c r="B26" s="26" t="s">
        <v>35</v>
      </c>
      <c r="C26" s="27">
        <v>325801</v>
      </c>
      <c r="D26" s="23" t="s">
        <v>37</v>
      </c>
      <c r="E26" s="20"/>
      <c r="F26" s="26">
        <v>2</v>
      </c>
    </row>
    <row r="27" spans="1:6" x14ac:dyDescent="0.4">
      <c r="A27" s="25" t="s">
        <v>328</v>
      </c>
      <c r="B27" s="26" t="s">
        <v>36</v>
      </c>
      <c r="C27" s="27">
        <v>532104</v>
      </c>
      <c r="D27" s="23" t="s">
        <v>37</v>
      </c>
      <c r="E27" s="20"/>
      <c r="F27" s="26">
        <v>7</v>
      </c>
    </row>
    <row r="28" spans="1:6" x14ac:dyDescent="0.4">
      <c r="A28" s="77" t="s">
        <v>9</v>
      </c>
      <c r="B28" s="75"/>
      <c r="C28" s="75"/>
      <c r="D28" s="75"/>
      <c r="E28" s="75"/>
      <c r="F28" s="18">
        <f>SUM(F18:F27)</f>
        <v>74.5</v>
      </c>
    </row>
    <row r="29" spans="1:6" x14ac:dyDescent="0.4">
      <c r="A29" s="18" t="s">
        <v>40</v>
      </c>
      <c r="B29" s="77" t="s">
        <v>41</v>
      </c>
      <c r="C29" s="77"/>
      <c r="D29" s="77"/>
      <c r="E29" s="77"/>
      <c r="F29" s="77"/>
    </row>
    <row r="30" spans="1:6" x14ac:dyDescent="0.4">
      <c r="A30" s="25" t="s">
        <v>38</v>
      </c>
      <c r="B30" s="20" t="s">
        <v>31</v>
      </c>
      <c r="C30" s="19">
        <v>134209</v>
      </c>
      <c r="D30" s="23" t="s">
        <v>7</v>
      </c>
      <c r="E30" s="23" t="s">
        <v>14</v>
      </c>
      <c r="F30" s="26">
        <v>1</v>
      </c>
    </row>
    <row r="31" spans="1:6" x14ac:dyDescent="0.4">
      <c r="A31" s="25" t="s">
        <v>43</v>
      </c>
      <c r="B31" s="26" t="s">
        <v>24</v>
      </c>
      <c r="C31" s="27">
        <v>221107</v>
      </c>
      <c r="D31" s="23" t="s">
        <v>7</v>
      </c>
      <c r="E31" s="26"/>
      <c r="F31" s="26">
        <v>5</v>
      </c>
    </row>
    <row r="32" spans="1:6" x14ac:dyDescent="0.4">
      <c r="A32" s="25" t="s">
        <v>44</v>
      </c>
      <c r="B32" s="26" t="s">
        <v>20</v>
      </c>
      <c r="C32" s="27">
        <v>221201</v>
      </c>
      <c r="D32" s="23" t="s">
        <v>7</v>
      </c>
      <c r="E32" s="26"/>
      <c r="F32" s="26">
        <v>1</v>
      </c>
    </row>
    <row r="33" spans="1:6" x14ac:dyDescent="0.4">
      <c r="A33" s="25" t="s">
        <v>45</v>
      </c>
      <c r="B33" s="26" t="s">
        <v>42</v>
      </c>
      <c r="C33" s="27">
        <v>263411</v>
      </c>
      <c r="D33" s="23" t="s">
        <v>7</v>
      </c>
      <c r="E33" s="26"/>
      <c r="F33" s="26">
        <v>1</v>
      </c>
    </row>
    <row r="34" spans="1:6" x14ac:dyDescent="0.4">
      <c r="A34" s="25" t="s">
        <v>46</v>
      </c>
      <c r="B34" s="20" t="s">
        <v>32</v>
      </c>
      <c r="C34" s="27">
        <v>134201</v>
      </c>
      <c r="D34" s="23" t="s">
        <v>7</v>
      </c>
      <c r="E34" s="26"/>
      <c r="F34" s="26">
        <v>1</v>
      </c>
    </row>
    <row r="35" spans="1:6" x14ac:dyDescent="0.4">
      <c r="A35" s="25" t="s">
        <v>47</v>
      </c>
      <c r="B35" s="26" t="s">
        <v>21</v>
      </c>
      <c r="C35" s="27">
        <v>226905</v>
      </c>
      <c r="D35" s="23" t="s">
        <v>7</v>
      </c>
      <c r="E35" s="20"/>
      <c r="F35" s="26">
        <v>3</v>
      </c>
    </row>
    <row r="36" spans="1:6" x14ac:dyDescent="0.4">
      <c r="A36" s="25" t="s">
        <v>306</v>
      </c>
      <c r="B36" s="26" t="s">
        <v>21</v>
      </c>
      <c r="C36" s="27">
        <v>222101</v>
      </c>
      <c r="D36" s="23" t="s">
        <v>26</v>
      </c>
      <c r="E36" s="20"/>
      <c r="F36" s="26">
        <v>13</v>
      </c>
    </row>
    <row r="37" spans="1:6" x14ac:dyDescent="0.4">
      <c r="A37" s="25" t="s">
        <v>238</v>
      </c>
      <c r="B37" s="26" t="s">
        <v>33</v>
      </c>
      <c r="C37" s="27">
        <v>222101</v>
      </c>
      <c r="D37" s="23" t="s">
        <v>26</v>
      </c>
      <c r="E37" s="20"/>
      <c r="F37" s="26">
        <v>2</v>
      </c>
    </row>
    <row r="38" spans="1:6" x14ac:dyDescent="0.4">
      <c r="A38" s="25" t="s">
        <v>322</v>
      </c>
      <c r="B38" s="26" t="s">
        <v>226</v>
      </c>
      <c r="C38" s="27">
        <v>222101</v>
      </c>
      <c r="D38" s="23" t="s">
        <v>26</v>
      </c>
      <c r="E38" s="20"/>
      <c r="F38" s="26">
        <v>3</v>
      </c>
    </row>
    <row r="39" spans="1:6" x14ac:dyDescent="0.4">
      <c r="A39" s="25" t="s">
        <v>329</v>
      </c>
      <c r="B39" s="26" t="s">
        <v>34</v>
      </c>
      <c r="C39" s="27">
        <v>532103</v>
      </c>
      <c r="D39" s="23" t="s">
        <v>37</v>
      </c>
      <c r="E39" s="20"/>
      <c r="F39" s="26">
        <v>20</v>
      </c>
    </row>
    <row r="40" spans="1:6" x14ac:dyDescent="0.4">
      <c r="A40" s="25" t="s">
        <v>330</v>
      </c>
      <c r="B40" s="26" t="s">
        <v>222</v>
      </c>
      <c r="C40" s="27">
        <v>532103</v>
      </c>
      <c r="D40" s="23" t="s">
        <v>37</v>
      </c>
      <c r="E40" s="20"/>
      <c r="F40" s="26">
        <v>1</v>
      </c>
    </row>
    <row r="41" spans="1:6" x14ac:dyDescent="0.4">
      <c r="A41" s="25" t="s">
        <v>331</v>
      </c>
      <c r="B41" s="26" t="s">
        <v>35</v>
      </c>
      <c r="C41" s="27">
        <v>325801</v>
      </c>
      <c r="D41" s="23" t="s">
        <v>37</v>
      </c>
      <c r="E41" s="20"/>
      <c r="F41" s="26">
        <v>2</v>
      </c>
    </row>
    <row r="42" spans="1:6" x14ac:dyDescent="0.4">
      <c r="A42" s="25" t="s">
        <v>343</v>
      </c>
      <c r="B42" s="26" t="s">
        <v>36</v>
      </c>
      <c r="C42" s="27">
        <v>532104</v>
      </c>
      <c r="D42" s="23" t="s">
        <v>37</v>
      </c>
      <c r="E42" s="20"/>
      <c r="F42" s="26">
        <v>4</v>
      </c>
    </row>
    <row r="43" spans="1:6" x14ac:dyDescent="0.4">
      <c r="A43" s="77" t="s">
        <v>9</v>
      </c>
      <c r="B43" s="77"/>
      <c r="C43" s="77"/>
      <c r="D43" s="77"/>
      <c r="E43" s="77"/>
      <c r="F43" s="18">
        <f>SUM(F30:F42)</f>
        <v>57</v>
      </c>
    </row>
    <row r="44" spans="1:6" x14ac:dyDescent="0.4">
      <c r="A44" s="18" t="s">
        <v>48</v>
      </c>
      <c r="B44" s="77" t="s">
        <v>49</v>
      </c>
      <c r="C44" s="77"/>
      <c r="D44" s="77"/>
      <c r="E44" s="77"/>
      <c r="F44" s="77"/>
    </row>
    <row r="45" spans="1:6" x14ac:dyDescent="0.4">
      <c r="A45" s="25" t="s">
        <v>38</v>
      </c>
      <c r="B45" s="20" t="s">
        <v>31</v>
      </c>
      <c r="C45" s="19">
        <v>134209</v>
      </c>
      <c r="D45" s="23" t="s">
        <v>7</v>
      </c>
      <c r="E45" s="23" t="s">
        <v>14</v>
      </c>
      <c r="F45" s="26">
        <v>1</v>
      </c>
    </row>
    <row r="46" spans="1:6" x14ac:dyDescent="0.4">
      <c r="A46" s="25" t="s">
        <v>221</v>
      </c>
      <c r="B46" s="26" t="s">
        <v>24</v>
      </c>
      <c r="C46" s="27">
        <v>221107</v>
      </c>
      <c r="D46" s="23" t="s">
        <v>7</v>
      </c>
      <c r="E46" s="26"/>
      <c r="F46" s="26">
        <v>4</v>
      </c>
    </row>
    <row r="47" spans="1:6" x14ac:dyDescent="0.4">
      <c r="A47" s="25" t="s">
        <v>50</v>
      </c>
      <c r="B47" s="20" t="s">
        <v>32</v>
      </c>
      <c r="C47" s="27">
        <v>134201</v>
      </c>
      <c r="D47" s="23" t="s">
        <v>7</v>
      </c>
      <c r="E47" s="26"/>
      <c r="F47" s="26">
        <v>1</v>
      </c>
    </row>
    <row r="48" spans="1:6" x14ac:dyDescent="0.4">
      <c r="A48" s="27">
        <v>7</v>
      </c>
      <c r="B48" s="26" t="s">
        <v>21</v>
      </c>
      <c r="C48" s="27">
        <v>226905</v>
      </c>
      <c r="D48" s="23" t="s">
        <v>7</v>
      </c>
      <c r="E48" s="20"/>
      <c r="F48" s="26">
        <v>1</v>
      </c>
    </row>
    <row r="49" spans="1:6" x14ac:dyDescent="0.4">
      <c r="A49" s="25" t="s">
        <v>307</v>
      </c>
      <c r="B49" s="26" t="s">
        <v>21</v>
      </c>
      <c r="C49" s="27">
        <v>222101</v>
      </c>
      <c r="D49" s="23" t="s">
        <v>26</v>
      </c>
      <c r="E49" s="20"/>
      <c r="F49" s="26">
        <v>13</v>
      </c>
    </row>
    <row r="50" spans="1:6" x14ac:dyDescent="0.4">
      <c r="A50" s="27">
        <v>21</v>
      </c>
      <c r="B50" s="26" t="s">
        <v>25</v>
      </c>
      <c r="C50" s="27">
        <v>222101</v>
      </c>
      <c r="D50" s="23" t="s">
        <v>26</v>
      </c>
      <c r="E50" s="20"/>
      <c r="F50" s="26">
        <v>1</v>
      </c>
    </row>
    <row r="51" spans="1:6" x14ac:dyDescent="0.4">
      <c r="A51" s="27" t="s">
        <v>332</v>
      </c>
      <c r="B51" s="26" t="s">
        <v>226</v>
      </c>
      <c r="C51" s="27">
        <v>222101</v>
      </c>
      <c r="D51" s="23" t="s">
        <v>26</v>
      </c>
      <c r="E51" s="20"/>
      <c r="F51" s="26">
        <v>3</v>
      </c>
    </row>
    <row r="52" spans="1:6" x14ac:dyDescent="0.4">
      <c r="A52" s="27" t="s">
        <v>333</v>
      </c>
      <c r="B52" s="29" t="s">
        <v>34</v>
      </c>
      <c r="C52" s="27">
        <v>532103</v>
      </c>
      <c r="D52" s="23" t="s">
        <v>37</v>
      </c>
      <c r="E52" s="20"/>
      <c r="F52" s="26">
        <v>17</v>
      </c>
    </row>
    <row r="53" spans="1:6" x14ac:dyDescent="0.4">
      <c r="A53" s="30">
        <v>42</v>
      </c>
      <c r="B53" s="98" t="s">
        <v>222</v>
      </c>
      <c r="C53" s="31">
        <v>532103</v>
      </c>
      <c r="D53" s="23" t="s">
        <v>37</v>
      </c>
      <c r="E53" s="20"/>
      <c r="F53" s="26">
        <v>1</v>
      </c>
    </row>
    <row r="54" spans="1:6" x14ac:dyDescent="0.4">
      <c r="A54" s="27" t="s">
        <v>344</v>
      </c>
      <c r="B54" s="32" t="s">
        <v>36</v>
      </c>
      <c r="C54" s="27">
        <v>532104</v>
      </c>
      <c r="D54" s="23" t="s">
        <v>37</v>
      </c>
      <c r="E54" s="20"/>
      <c r="F54" s="26">
        <v>5</v>
      </c>
    </row>
    <row r="55" spans="1:6" x14ac:dyDescent="0.4">
      <c r="A55" s="27" t="s">
        <v>345</v>
      </c>
      <c r="B55" s="26" t="s">
        <v>35</v>
      </c>
      <c r="C55" s="27">
        <v>325801</v>
      </c>
      <c r="D55" s="23" t="s">
        <v>37</v>
      </c>
      <c r="E55" s="20"/>
      <c r="F55" s="26">
        <v>2</v>
      </c>
    </row>
    <row r="56" spans="1:6" x14ac:dyDescent="0.4">
      <c r="A56" s="77" t="s">
        <v>9</v>
      </c>
      <c r="B56" s="77"/>
      <c r="C56" s="77"/>
      <c r="D56" s="77"/>
      <c r="E56" s="77"/>
      <c r="F56" s="18">
        <f>SUM(F45:F55)</f>
        <v>49</v>
      </c>
    </row>
    <row r="57" spans="1:6" x14ac:dyDescent="0.4">
      <c r="A57" s="33" t="s">
        <v>51</v>
      </c>
      <c r="B57" s="77" t="s">
        <v>52</v>
      </c>
      <c r="C57" s="77"/>
      <c r="D57" s="77"/>
      <c r="E57" s="77"/>
      <c r="F57" s="77"/>
    </row>
    <row r="58" spans="1:6" x14ac:dyDescent="0.4">
      <c r="A58" s="25" t="s">
        <v>38</v>
      </c>
      <c r="B58" s="26" t="s">
        <v>31</v>
      </c>
      <c r="C58" s="27">
        <v>134209</v>
      </c>
      <c r="D58" s="23" t="s">
        <v>7</v>
      </c>
      <c r="E58" s="23" t="s">
        <v>14</v>
      </c>
      <c r="F58" s="26">
        <v>1</v>
      </c>
    </row>
    <row r="59" spans="1:6" x14ac:dyDescent="0.4">
      <c r="A59" s="25" t="s">
        <v>207</v>
      </c>
      <c r="B59" s="26" t="s">
        <v>24</v>
      </c>
      <c r="C59" s="27">
        <v>221107</v>
      </c>
      <c r="D59" s="23" t="s">
        <v>7</v>
      </c>
      <c r="E59" s="20"/>
      <c r="F59" s="26">
        <v>5</v>
      </c>
    </row>
    <row r="60" spans="1:6" x14ac:dyDescent="0.4">
      <c r="A60" s="25" t="s">
        <v>223</v>
      </c>
      <c r="B60" s="26" t="s">
        <v>20</v>
      </c>
      <c r="C60" s="27">
        <v>221201</v>
      </c>
      <c r="D60" s="23" t="s">
        <v>7</v>
      </c>
      <c r="E60" s="20"/>
      <c r="F60" s="26">
        <v>2</v>
      </c>
    </row>
    <row r="61" spans="1:6" x14ac:dyDescent="0.4">
      <c r="A61" s="25" t="s">
        <v>54</v>
      </c>
      <c r="B61" s="20" t="s">
        <v>32</v>
      </c>
      <c r="C61" s="27">
        <v>134201</v>
      </c>
      <c r="D61" s="23" t="s">
        <v>7</v>
      </c>
      <c r="E61" s="20"/>
      <c r="F61" s="26">
        <v>1</v>
      </c>
    </row>
    <row r="62" spans="1:6" x14ac:dyDescent="0.4">
      <c r="A62" s="34" t="s">
        <v>233</v>
      </c>
      <c r="B62" s="26" t="s">
        <v>21</v>
      </c>
      <c r="C62" s="27">
        <v>226905</v>
      </c>
      <c r="D62" s="23" t="s">
        <v>7</v>
      </c>
      <c r="E62" s="20"/>
      <c r="F62" s="26">
        <v>4</v>
      </c>
    </row>
    <row r="63" spans="1:6" x14ac:dyDescent="0.4">
      <c r="A63" s="34" t="s">
        <v>234</v>
      </c>
      <c r="B63" s="26" t="s">
        <v>25</v>
      </c>
      <c r="C63" s="27">
        <v>226905</v>
      </c>
      <c r="D63" s="23" t="s">
        <v>7</v>
      </c>
      <c r="E63" s="20"/>
      <c r="F63" s="26">
        <v>1</v>
      </c>
    </row>
    <row r="64" spans="1:6" x14ac:dyDescent="0.4">
      <c r="A64" s="25" t="s">
        <v>235</v>
      </c>
      <c r="B64" s="26" t="s">
        <v>21</v>
      </c>
      <c r="C64" s="27">
        <v>222101</v>
      </c>
      <c r="D64" s="23" t="s">
        <v>26</v>
      </c>
      <c r="E64" s="20"/>
      <c r="F64" s="26">
        <v>3</v>
      </c>
    </row>
    <row r="65" spans="1:6" x14ac:dyDescent="0.4">
      <c r="A65" s="27" t="s">
        <v>241</v>
      </c>
      <c r="B65" s="26" t="s">
        <v>25</v>
      </c>
      <c r="C65" s="27">
        <v>222101</v>
      </c>
      <c r="D65" s="23" t="s">
        <v>26</v>
      </c>
      <c r="E65" s="20"/>
      <c r="F65" s="26">
        <v>6</v>
      </c>
    </row>
    <row r="66" spans="1:6" x14ac:dyDescent="0.4">
      <c r="A66" s="27" t="s">
        <v>298</v>
      </c>
      <c r="B66" s="26" t="s">
        <v>34</v>
      </c>
      <c r="C66" s="27">
        <v>532103</v>
      </c>
      <c r="D66" s="23" t="s">
        <v>37</v>
      </c>
      <c r="E66" s="20"/>
      <c r="F66" s="26">
        <v>20</v>
      </c>
    </row>
    <row r="67" spans="1:6" x14ac:dyDescent="0.4">
      <c r="A67" s="27">
        <v>46</v>
      </c>
      <c r="B67" s="26" t="s">
        <v>222</v>
      </c>
      <c r="C67" s="27">
        <v>532103</v>
      </c>
      <c r="D67" s="23" t="s">
        <v>37</v>
      </c>
      <c r="E67" s="20"/>
      <c r="F67" s="26">
        <v>1</v>
      </c>
    </row>
    <row r="68" spans="1:6" x14ac:dyDescent="0.4">
      <c r="A68" s="27" t="s">
        <v>212</v>
      </c>
      <c r="B68" s="26" t="s">
        <v>36</v>
      </c>
      <c r="C68" s="27">
        <v>532104</v>
      </c>
      <c r="D68" s="23" t="s">
        <v>37</v>
      </c>
      <c r="E68" s="20"/>
      <c r="F68" s="26">
        <v>3</v>
      </c>
    </row>
    <row r="69" spans="1:6" x14ac:dyDescent="0.4">
      <c r="A69" s="75" t="s">
        <v>9</v>
      </c>
      <c r="B69" s="75"/>
      <c r="C69" s="75"/>
      <c r="D69" s="75"/>
      <c r="E69" s="75"/>
      <c r="F69" s="17">
        <f>SUM(F58:F68)</f>
        <v>47</v>
      </c>
    </row>
    <row r="70" spans="1:6" ht="18" customHeight="1" x14ac:dyDescent="0.4">
      <c r="A70" s="16" t="s">
        <v>55</v>
      </c>
      <c r="B70" s="77" t="s">
        <v>56</v>
      </c>
      <c r="C70" s="77"/>
      <c r="D70" s="77"/>
      <c r="E70" s="77"/>
      <c r="F70" s="77"/>
    </row>
    <row r="71" spans="1:6" x14ac:dyDescent="0.4">
      <c r="A71" s="25" t="s">
        <v>38</v>
      </c>
      <c r="B71" s="26" t="s">
        <v>31</v>
      </c>
      <c r="C71" s="27">
        <v>134209</v>
      </c>
      <c r="D71" s="23" t="s">
        <v>7</v>
      </c>
      <c r="E71" s="23" t="s">
        <v>14</v>
      </c>
      <c r="F71" s="26">
        <v>1</v>
      </c>
    </row>
    <row r="72" spans="1:6" x14ac:dyDescent="0.4">
      <c r="A72" s="25" t="s">
        <v>43</v>
      </c>
      <c r="B72" s="26" t="s">
        <v>24</v>
      </c>
      <c r="C72" s="27">
        <v>221107</v>
      </c>
      <c r="D72" s="23" t="s">
        <v>7</v>
      </c>
      <c r="E72" s="20"/>
      <c r="F72" s="26">
        <v>4.5</v>
      </c>
    </row>
    <row r="73" spans="1:6" x14ac:dyDescent="0.4">
      <c r="A73" s="25" t="s">
        <v>53</v>
      </c>
      <c r="B73" s="26" t="s">
        <v>20</v>
      </c>
      <c r="C73" s="27">
        <v>221201</v>
      </c>
      <c r="D73" s="23" t="s">
        <v>7</v>
      </c>
      <c r="E73" s="20"/>
      <c r="F73" s="26">
        <v>2.5</v>
      </c>
    </row>
    <row r="74" spans="1:6" x14ac:dyDescent="0.4">
      <c r="A74" s="25" t="s">
        <v>54</v>
      </c>
      <c r="B74" s="20" t="s">
        <v>32</v>
      </c>
      <c r="C74" s="27">
        <v>134201</v>
      </c>
      <c r="D74" s="23" t="s">
        <v>7</v>
      </c>
      <c r="E74" s="20"/>
      <c r="F74" s="26">
        <v>1</v>
      </c>
    </row>
    <row r="75" spans="1:6" ht="18" customHeight="1" x14ac:dyDescent="0.4">
      <c r="A75" s="34" t="s">
        <v>233</v>
      </c>
      <c r="B75" s="26" t="s">
        <v>21</v>
      </c>
      <c r="C75" s="27">
        <v>226905</v>
      </c>
      <c r="D75" s="23" t="s">
        <v>7</v>
      </c>
      <c r="E75" s="19"/>
      <c r="F75" s="26">
        <v>4</v>
      </c>
    </row>
    <row r="76" spans="1:6" ht="15.6" customHeight="1" x14ac:dyDescent="0.4">
      <c r="A76" s="34" t="s">
        <v>234</v>
      </c>
      <c r="B76" s="26" t="s">
        <v>226</v>
      </c>
      <c r="C76" s="27">
        <v>226905</v>
      </c>
      <c r="D76" s="23" t="s">
        <v>7</v>
      </c>
      <c r="E76" s="19"/>
      <c r="F76" s="26">
        <v>1</v>
      </c>
    </row>
    <row r="77" spans="1:6" x14ac:dyDescent="0.4">
      <c r="A77" s="25" t="s">
        <v>308</v>
      </c>
      <c r="B77" s="26" t="s">
        <v>21</v>
      </c>
      <c r="C77" s="27">
        <v>222101</v>
      </c>
      <c r="D77" s="23" t="s">
        <v>26</v>
      </c>
      <c r="E77" s="20"/>
      <c r="F77" s="26">
        <v>4</v>
      </c>
    </row>
    <row r="78" spans="1:6" x14ac:dyDescent="0.4">
      <c r="A78" s="27" t="s">
        <v>309</v>
      </c>
      <c r="B78" s="26" t="s">
        <v>25</v>
      </c>
      <c r="C78" s="27">
        <v>222101</v>
      </c>
      <c r="D78" s="23" t="s">
        <v>26</v>
      </c>
      <c r="E78" s="20"/>
      <c r="F78" s="26">
        <v>4</v>
      </c>
    </row>
    <row r="79" spans="1:6" x14ac:dyDescent="0.4">
      <c r="A79" s="27">
        <v>25</v>
      </c>
      <c r="B79" s="26" t="s">
        <v>226</v>
      </c>
      <c r="C79" s="27">
        <v>222101</v>
      </c>
      <c r="D79" s="23" t="s">
        <v>26</v>
      </c>
      <c r="E79" s="20"/>
      <c r="F79" s="26">
        <v>1</v>
      </c>
    </row>
    <row r="80" spans="1:6" x14ac:dyDescent="0.4">
      <c r="A80" s="27" t="s">
        <v>211</v>
      </c>
      <c r="B80" s="26" t="s">
        <v>34</v>
      </c>
      <c r="C80" s="27">
        <v>532103</v>
      </c>
      <c r="D80" s="23" t="s">
        <v>37</v>
      </c>
      <c r="E80" s="20"/>
      <c r="F80" s="26">
        <v>21</v>
      </c>
    </row>
    <row r="81" spans="1:6" x14ac:dyDescent="0.4">
      <c r="A81" s="27" t="s">
        <v>212</v>
      </c>
      <c r="B81" s="26" t="s">
        <v>36</v>
      </c>
      <c r="C81" s="27">
        <v>532104</v>
      </c>
      <c r="D81" s="23" t="s">
        <v>37</v>
      </c>
      <c r="E81" s="20"/>
      <c r="F81" s="26">
        <v>3</v>
      </c>
    </row>
    <row r="82" spans="1:6" x14ac:dyDescent="0.4">
      <c r="A82" s="77" t="s">
        <v>9</v>
      </c>
      <c r="B82" s="77"/>
      <c r="C82" s="77"/>
      <c r="D82" s="77"/>
      <c r="E82" s="77"/>
      <c r="F82" s="18">
        <f>SUM(F71:F81)</f>
        <v>47</v>
      </c>
    </row>
    <row r="83" spans="1:6" x14ac:dyDescent="0.4">
      <c r="A83" s="35" t="s">
        <v>58</v>
      </c>
      <c r="B83" s="77" t="s">
        <v>59</v>
      </c>
      <c r="C83" s="77"/>
      <c r="D83" s="77"/>
      <c r="E83" s="77"/>
      <c r="F83" s="77"/>
    </row>
    <row r="84" spans="1:6" x14ac:dyDescent="0.4">
      <c r="A84" s="25" t="s">
        <v>38</v>
      </c>
      <c r="B84" s="26" t="s">
        <v>31</v>
      </c>
      <c r="C84" s="27">
        <v>134209</v>
      </c>
      <c r="D84" s="23" t="s">
        <v>7</v>
      </c>
      <c r="E84" s="21" t="s">
        <v>14</v>
      </c>
      <c r="F84" s="26">
        <v>1</v>
      </c>
    </row>
    <row r="85" spans="1:6" x14ac:dyDescent="0.4">
      <c r="A85" s="25" t="s">
        <v>64</v>
      </c>
      <c r="B85" s="26" t="s">
        <v>24</v>
      </c>
      <c r="C85" s="27">
        <v>221107</v>
      </c>
      <c r="D85" s="23" t="s">
        <v>7</v>
      </c>
      <c r="E85" s="20"/>
      <c r="F85" s="26">
        <v>4.5</v>
      </c>
    </row>
    <row r="86" spans="1:6" x14ac:dyDescent="0.4">
      <c r="A86" s="25" t="s">
        <v>242</v>
      </c>
      <c r="B86" s="26" t="s">
        <v>20</v>
      </c>
      <c r="C86" s="27">
        <v>221201</v>
      </c>
      <c r="D86" s="23" t="s">
        <v>7</v>
      </c>
      <c r="E86" s="20"/>
      <c r="F86" s="26">
        <v>2.5</v>
      </c>
    </row>
    <row r="87" spans="1:6" x14ac:dyDescent="0.4">
      <c r="A87" s="25" t="s">
        <v>54</v>
      </c>
      <c r="B87" s="20" t="s">
        <v>32</v>
      </c>
      <c r="C87" s="27">
        <v>134201</v>
      </c>
      <c r="D87" s="23" t="s">
        <v>7</v>
      </c>
      <c r="E87" s="20"/>
      <c r="F87" s="26">
        <v>1</v>
      </c>
    </row>
    <row r="88" spans="1:6" x14ac:dyDescent="0.4">
      <c r="A88" s="34" t="s">
        <v>237</v>
      </c>
      <c r="B88" s="26" t="s">
        <v>21</v>
      </c>
      <c r="C88" s="27">
        <v>226905</v>
      </c>
      <c r="D88" s="23" t="s">
        <v>7</v>
      </c>
      <c r="E88" s="20"/>
      <c r="F88" s="26">
        <v>3</v>
      </c>
    </row>
    <row r="89" spans="1:6" x14ac:dyDescent="0.4">
      <c r="A89" s="25" t="s">
        <v>246</v>
      </c>
      <c r="B89" s="26" t="s">
        <v>21</v>
      </c>
      <c r="C89" s="27">
        <v>222101</v>
      </c>
      <c r="D89" s="23" t="s">
        <v>26</v>
      </c>
      <c r="E89" s="20"/>
      <c r="F89" s="26">
        <v>9</v>
      </c>
    </row>
    <row r="90" spans="1:6" x14ac:dyDescent="0.4">
      <c r="A90" s="27" t="s">
        <v>297</v>
      </c>
      <c r="B90" s="26" t="s">
        <v>33</v>
      </c>
      <c r="C90" s="27">
        <v>222101</v>
      </c>
      <c r="D90" s="23" t="s">
        <v>26</v>
      </c>
      <c r="E90" s="20"/>
      <c r="F90" s="26">
        <v>3</v>
      </c>
    </row>
    <row r="91" spans="1:6" x14ac:dyDescent="0.4">
      <c r="A91" s="27">
        <v>27</v>
      </c>
      <c r="B91" s="26" t="s">
        <v>226</v>
      </c>
      <c r="C91" s="27">
        <v>222101</v>
      </c>
      <c r="D91" s="23" t="s">
        <v>26</v>
      </c>
      <c r="E91" s="20"/>
      <c r="F91" s="26">
        <v>1</v>
      </c>
    </row>
    <row r="92" spans="1:6" x14ac:dyDescent="0.4">
      <c r="A92" s="27" t="s">
        <v>243</v>
      </c>
      <c r="B92" s="26" t="s">
        <v>34</v>
      </c>
      <c r="C92" s="27">
        <v>532103</v>
      </c>
      <c r="D92" s="23" t="s">
        <v>37</v>
      </c>
      <c r="E92" s="20"/>
      <c r="F92" s="26">
        <v>9</v>
      </c>
    </row>
    <row r="93" spans="1:6" x14ac:dyDescent="0.4">
      <c r="A93" s="27" t="s">
        <v>346</v>
      </c>
      <c r="B93" s="26" t="s">
        <v>36</v>
      </c>
      <c r="C93" s="27">
        <v>532104</v>
      </c>
      <c r="D93" s="23" t="s">
        <v>37</v>
      </c>
      <c r="E93" s="20"/>
      <c r="F93" s="26">
        <v>4</v>
      </c>
    </row>
    <row r="94" spans="1:6" x14ac:dyDescent="0.4">
      <c r="A94" s="27" t="s">
        <v>347</v>
      </c>
      <c r="B94" s="26" t="s">
        <v>35</v>
      </c>
      <c r="C94" s="27">
        <v>325801</v>
      </c>
      <c r="D94" s="23" t="s">
        <v>37</v>
      </c>
      <c r="E94" s="20"/>
      <c r="F94" s="26">
        <v>2</v>
      </c>
    </row>
    <row r="95" spans="1:6" x14ac:dyDescent="0.4">
      <c r="A95" s="77" t="s">
        <v>9</v>
      </c>
      <c r="B95" s="77"/>
      <c r="C95" s="77"/>
      <c r="D95" s="77"/>
      <c r="E95" s="77"/>
      <c r="F95" s="18">
        <f>SUM(F84:F94)</f>
        <v>40</v>
      </c>
    </row>
    <row r="96" spans="1:6" ht="33.6" customHeight="1" x14ac:dyDescent="0.4">
      <c r="A96" s="35" t="s">
        <v>63</v>
      </c>
      <c r="B96" s="94" t="s">
        <v>372</v>
      </c>
      <c r="C96" s="86"/>
      <c r="D96" s="86"/>
      <c r="E96" s="86"/>
      <c r="F96" s="86"/>
    </row>
    <row r="97" spans="1:6" x14ac:dyDescent="0.4">
      <c r="A97" s="25" t="s">
        <v>38</v>
      </c>
      <c r="B97" s="26" t="s">
        <v>31</v>
      </c>
      <c r="C97" s="27">
        <v>134209</v>
      </c>
      <c r="D97" s="23" t="s">
        <v>7</v>
      </c>
      <c r="E97" s="21" t="s">
        <v>8</v>
      </c>
      <c r="F97" s="26">
        <v>1</v>
      </c>
    </row>
    <row r="98" spans="1:6" x14ac:dyDescent="0.4">
      <c r="A98" s="25" t="s">
        <v>64</v>
      </c>
      <c r="B98" s="26" t="s">
        <v>24</v>
      </c>
      <c r="C98" s="27">
        <v>221107</v>
      </c>
      <c r="D98" s="23" t="s">
        <v>7</v>
      </c>
      <c r="E98" s="20"/>
      <c r="F98" s="26">
        <v>4</v>
      </c>
    </row>
    <row r="99" spans="1:6" x14ac:dyDescent="0.4">
      <c r="A99" s="25" t="s">
        <v>65</v>
      </c>
      <c r="B99" s="26" t="s">
        <v>20</v>
      </c>
      <c r="C99" s="27">
        <v>221201</v>
      </c>
      <c r="D99" s="23" t="s">
        <v>7</v>
      </c>
      <c r="E99" s="20"/>
      <c r="F99" s="26">
        <v>1</v>
      </c>
    </row>
    <row r="100" spans="1:6" x14ac:dyDescent="0.4">
      <c r="A100" s="36" t="s">
        <v>45</v>
      </c>
      <c r="B100" s="37" t="s">
        <v>32</v>
      </c>
      <c r="C100" s="38">
        <v>134201</v>
      </c>
      <c r="D100" s="39" t="s">
        <v>7</v>
      </c>
      <c r="E100" s="37"/>
      <c r="F100" s="29">
        <v>1</v>
      </c>
    </row>
    <row r="101" spans="1:6" x14ac:dyDescent="0.4">
      <c r="A101" s="34" t="s">
        <v>66</v>
      </c>
      <c r="B101" s="26" t="s">
        <v>21</v>
      </c>
      <c r="C101" s="27">
        <v>226905</v>
      </c>
      <c r="D101" s="23" t="s">
        <v>7</v>
      </c>
      <c r="E101" s="20"/>
      <c r="F101" s="26">
        <v>4</v>
      </c>
    </row>
    <row r="102" spans="1:6" x14ac:dyDescent="0.4">
      <c r="A102" s="25" t="s">
        <v>310</v>
      </c>
      <c r="B102" s="26" t="s">
        <v>21</v>
      </c>
      <c r="C102" s="27">
        <v>222101</v>
      </c>
      <c r="D102" s="23" t="s">
        <v>26</v>
      </c>
      <c r="E102" s="20"/>
      <c r="F102" s="26">
        <v>9</v>
      </c>
    </row>
    <row r="103" spans="1:6" x14ac:dyDescent="0.4">
      <c r="A103" s="27" t="s">
        <v>311</v>
      </c>
      <c r="B103" s="26" t="s">
        <v>33</v>
      </c>
      <c r="C103" s="27">
        <v>222101</v>
      </c>
      <c r="D103" s="23" t="s">
        <v>26</v>
      </c>
      <c r="E103" s="20"/>
      <c r="F103" s="26">
        <v>13</v>
      </c>
    </row>
    <row r="104" spans="1:6" x14ac:dyDescent="0.4">
      <c r="A104" s="27" t="s">
        <v>213</v>
      </c>
      <c r="B104" s="26" t="s">
        <v>34</v>
      </c>
      <c r="C104" s="27">
        <v>532103</v>
      </c>
      <c r="D104" s="23" t="s">
        <v>37</v>
      </c>
      <c r="E104" s="20"/>
      <c r="F104" s="26">
        <v>9</v>
      </c>
    </row>
    <row r="105" spans="1:6" x14ac:dyDescent="0.4">
      <c r="A105" s="27" t="s">
        <v>214</v>
      </c>
      <c r="B105" s="26" t="s">
        <v>36</v>
      </c>
      <c r="C105" s="27">
        <v>532104</v>
      </c>
      <c r="D105" s="23" t="s">
        <v>37</v>
      </c>
      <c r="E105" s="20"/>
      <c r="F105" s="26">
        <v>2</v>
      </c>
    </row>
    <row r="106" spans="1:6" x14ac:dyDescent="0.4">
      <c r="A106" s="27">
        <v>47</v>
      </c>
      <c r="B106" s="26" t="s">
        <v>35</v>
      </c>
      <c r="C106" s="27">
        <v>325801</v>
      </c>
      <c r="D106" s="23" t="s">
        <v>37</v>
      </c>
      <c r="E106" s="20"/>
      <c r="F106" s="26">
        <v>1</v>
      </c>
    </row>
    <row r="107" spans="1:6" x14ac:dyDescent="0.4">
      <c r="A107" s="77" t="s">
        <v>9</v>
      </c>
      <c r="B107" s="77"/>
      <c r="C107" s="77"/>
      <c r="D107" s="77"/>
      <c r="E107" s="77"/>
      <c r="F107" s="18">
        <f>SUM(F97:F106)</f>
        <v>45</v>
      </c>
    </row>
    <row r="108" spans="1:6" x14ac:dyDescent="0.4">
      <c r="A108" s="35" t="s">
        <v>67</v>
      </c>
      <c r="B108" s="75" t="s">
        <v>68</v>
      </c>
      <c r="C108" s="75"/>
      <c r="D108" s="75"/>
      <c r="E108" s="75"/>
      <c r="F108" s="75"/>
    </row>
    <row r="109" spans="1:6" x14ac:dyDescent="0.4">
      <c r="A109" s="25" t="s">
        <v>38</v>
      </c>
      <c r="B109" s="26" t="s">
        <v>24</v>
      </c>
      <c r="C109" s="27">
        <v>221107</v>
      </c>
      <c r="D109" s="23" t="s">
        <v>7</v>
      </c>
      <c r="E109" s="20"/>
      <c r="F109" s="26">
        <v>1</v>
      </c>
    </row>
    <row r="110" spans="1:6" x14ac:dyDescent="0.4">
      <c r="A110" s="25" t="s">
        <v>69</v>
      </c>
      <c r="B110" s="26" t="s">
        <v>33</v>
      </c>
      <c r="C110" s="27">
        <v>222101</v>
      </c>
      <c r="D110" s="23" t="s">
        <v>26</v>
      </c>
      <c r="E110" s="20"/>
      <c r="F110" s="26">
        <v>3</v>
      </c>
    </row>
    <row r="111" spans="1:6" x14ac:dyDescent="0.4">
      <c r="A111" s="77" t="s">
        <v>9</v>
      </c>
      <c r="B111" s="77"/>
      <c r="C111" s="77"/>
      <c r="D111" s="77"/>
      <c r="E111" s="77"/>
      <c r="F111" s="18">
        <f>SUM(F109:F110)</f>
        <v>4</v>
      </c>
    </row>
    <row r="112" spans="1:6" x14ac:dyDescent="0.4">
      <c r="A112" s="40" t="s">
        <v>70</v>
      </c>
      <c r="B112" s="77" t="s">
        <v>260</v>
      </c>
      <c r="C112" s="77"/>
      <c r="D112" s="77"/>
      <c r="E112" s="77"/>
      <c r="F112" s="77"/>
    </row>
    <row r="113" spans="1:6" x14ac:dyDescent="0.4">
      <c r="A113" s="41" t="s">
        <v>72</v>
      </c>
      <c r="B113" s="26" t="s">
        <v>24</v>
      </c>
      <c r="C113" s="27">
        <v>221107</v>
      </c>
      <c r="D113" s="23" t="s">
        <v>7</v>
      </c>
      <c r="E113" s="20"/>
      <c r="F113" s="26">
        <v>3</v>
      </c>
    </row>
    <row r="114" spans="1:6" x14ac:dyDescent="0.4">
      <c r="A114" s="41" t="s">
        <v>73</v>
      </c>
      <c r="B114" s="26" t="s">
        <v>20</v>
      </c>
      <c r="C114" s="27">
        <v>221201</v>
      </c>
      <c r="D114" s="23" t="s">
        <v>7</v>
      </c>
      <c r="E114" s="20"/>
      <c r="F114" s="26">
        <v>4</v>
      </c>
    </row>
    <row r="115" spans="1:6" x14ac:dyDescent="0.4">
      <c r="A115" s="41" t="s">
        <v>334</v>
      </c>
      <c r="B115" s="26" t="s">
        <v>21</v>
      </c>
      <c r="C115" s="27">
        <v>226905</v>
      </c>
      <c r="D115" s="23" t="s">
        <v>7</v>
      </c>
      <c r="E115" s="20"/>
      <c r="F115" s="26">
        <v>7</v>
      </c>
    </row>
    <row r="116" spans="1:6" x14ac:dyDescent="0.4">
      <c r="A116" s="42" t="s">
        <v>335</v>
      </c>
      <c r="B116" s="26" t="s">
        <v>21</v>
      </c>
      <c r="C116" s="27">
        <v>222101</v>
      </c>
      <c r="D116" s="23" t="s">
        <v>26</v>
      </c>
      <c r="E116" s="20"/>
      <c r="F116" s="29">
        <v>8</v>
      </c>
    </row>
    <row r="117" spans="1:6" x14ac:dyDescent="0.4">
      <c r="A117" s="41" t="s">
        <v>336</v>
      </c>
      <c r="B117" s="26" t="s">
        <v>34</v>
      </c>
      <c r="C117" s="27">
        <v>532103</v>
      </c>
      <c r="D117" s="23" t="s">
        <v>37</v>
      </c>
      <c r="E117" s="20"/>
      <c r="F117" s="26">
        <v>7</v>
      </c>
    </row>
    <row r="118" spans="1:6" x14ac:dyDescent="0.4">
      <c r="A118" s="30" t="s">
        <v>337</v>
      </c>
      <c r="B118" s="26" t="s">
        <v>36</v>
      </c>
      <c r="C118" s="27">
        <v>532104</v>
      </c>
      <c r="D118" s="23" t="s">
        <v>37</v>
      </c>
      <c r="E118" s="20"/>
      <c r="F118" s="26">
        <v>2</v>
      </c>
    </row>
    <row r="119" spans="1:6" x14ac:dyDescent="0.4">
      <c r="A119" s="30" t="s">
        <v>338</v>
      </c>
      <c r="B119" s="26" t="s">
        <v>35</v>
      </c>
      <c r="C119" s="27">
        <v>325801</v>
      </c>
      <c r="D119" s="23" t="s">
        <v>37</v>
      </c>
      <c r="E119" s="20"/>
      <c r="F119" s="26">
        <v>2</v>
      </c>
    </row>
    <row r="120" spans="1:6" x14ac:dyDescent="0.4">
      <c r="A120" s="30">
        <v>34</v>
      </c>
      <c r="B120" s="26" t="s">
        <v>339</v>
      </c>
      <c r="C120" s="27">
        <v>215202</v>
      </c>
      <c r="D120" s="23" t="s">
        <v>7</v>
      </c>
      <c r="E120" s="21" t="s">
        <v>14</v>
      </c>
      <c r="F120" s="26">
        <v>1</v>
      </c>
    </row>
    <row r="121" spans="1:6" x14ac:dyDescent="0.4">
      <c r="A121" s="77" t="s">
        <v>9</v>
      </c>
      <c r="B121" s="90"/>
      <c r="C121" s="90"/>
      <c r="D121" s="90"/>
      <c r="E121" s="90"/>
      <c r="F121" s="18">
        <f>SUM(F113:F120)</f>
        <v>34</v>
      </c>
    </row>
    <row r="122" spans="1:6" x14ac:dyDescent="0.4">
      <c r="A122" s="18" t="s">
        <v>74</v>
      </c>
      <c r="B122" s="77" t="s">
        <v>27</v>
      </c>
      <c r="C122" s="77"/>
      <c r="D122" s="77"/>
      <c r="E122" s="77"/>
      <c r="F122" s="77"/>
    </row>
    <row r="123" spans="1:6" x14ac:dyDescent="0.4">
      <c r="A123" s="20">
        <v>1</v>
      </c>
      <c r="B123" s="20" t="s">
        <v>21</v>
      </c>
      <c r="C123" s="20">
        <v>222101</v>
      </c>
      <c r="D123" s="21" t="s">
        <v>26</v>
      </c>
      <c r="E123" s="20"/>
      <c r="F123" s="20">
        <v>2</v>
      </c>
    </row>
    <row r="124" spans="1:6" x14ac:dyDescent="0.4">
      <c r="A124" s="77" t="s">
        <v>9</v>
      </c>
      <c r="B124" s="77"/>
      <c r="C124" s="77"/>
      <c r="D124" s="77"/>
      <c r="E124" s="77"/>
      <c r="F124" s="18">
        <v>2</v>
      </c>
    </row>
    <row r="125" spans="1:6" x14ac:dyDescent="0.4">
      <c r="A125" s="16" t="s">
        <v>78</v>
      </c>
      <c r="B125" s="77" t="s">
        <v>162</v>
      </c>
      <c r="C125" s="77"/>
      <c r="D125" s="77"/>
      <c r="E125" s="77"/>
      <c r="F125" s="77"/>
    </row>
    <row r="126" spans="1:6" x14ac:dyDescent="0.4">
      <c r="A126" s="40" t="s">
        <v>84</v>
      </c>
      <c r="B126" s="77" t="s">
        <v>75</v>
      </c>
      <c r="C126" s="77"/>
      <c r="D126" s="77"/>
      <c r="E126" s="77"/>
      <c r="F126" s="77"/>
    </row>
    <row r="127" spans="1:6" x14ac:dyDescent="0.4">
      <c r="A127" s="25" t="s">
        <v>38</v>
      </c>
      <c r="B127" s="20" t="s">
        <v>32</v>
      </c>
      <c r="C127" s="27">
        <v>134201</v>
      </c>
      <c r="D127" s="23" t="s">
        <v>7</v>
      </c>
      <c r="E127" s="20"/>
      <c r="F127" s="26">
        <v>1</v>
      </c>
    </row>
    <row r="128" spans="1:6" x14ac:dyDescent="0.4">
      <c r="A128" s="25" t="s">
        <v>69</v>
      </c>
      <c r="B128" s="26" t="s">
        <v>21</v>
      </c>
      <c r="C128" s="27">
        <v>226905</v>
      </c>
      <c r="D128" s="23" t="s">
        <v>7</v>
      </c>
      <c r="E128" s="20"/>
      <c r="F128" s="26">
        <v>3</v>
      </c>
    </row>
    <row r="129" spans="1:6" x14ac:dyDescent="0.4">
      <c r="A129" s="25" t="s">
        <v>76</v>
      </c>
      <c r="B129" s="26" t="s">
        <v>21</v>
      </c>
      <c r="C129" s="27">
        <v>222101</v>
      </c>
      <c r="D129" s="23" t="s">
        <v>26</v>
      </c>
      <c r="E129" s="20"/>
      <c r="F129" s="26">
        <v>2</v>
      </c>
    </row>
    <row r="130" spans="1:6" x14ac:dyDescent="0.4">
      <c r="A130" s="25" t="s">
        <v>65</v>
      </c>
      <c r="B130" s="26" t="s">
        <v>33</v>
      </c>
      <c r="C130" s="27">
        <v>222101</v>
      </c>
      <c r="D130" s="23" t="s">
        <v>26</v>
      </c>
      <c r="E130" s="20"/>
      <c r="F130" s="26">
        <v>2</v>
      </c>
    </row>
    <row r="131" spans="1:6" x14ac:dyDescent="0.4">
      <c r="A131" s="34" t="s">
        <v>340</v>
      </c>
      <c r="B131" s="26" t="s">
        <v>34</v>
      </c>
      <c r="C131" s="27">
        <v>532103</v>
      </c>
      <c r="D131" s="23" t="s">
        <v>37</v>
      </c>
      <c r="E131" s="20"/>
      <c r="F131" s="29">
        <v>6</v>
      </c>
    </row>
    <row r="132" spans="1:6" x14ac:dyDescent="0.4">
      <c r="A132" s="25" t="s">
        <v>341</v>
      </c>
      <c r="B132" s="26" t="s">
        <v>36</v>
      </c>
      <c r="C132" s="27">
        <v>532104</v>
      </c>
      <c r="D132" s="23" t="s">
        <v>37</v>
      </c>
      <c r="E132" s="20"/>
      <c r="F132" s="26">
        <v>3</v>
      </c>
    </row>
    <row r="133" spans="1:6" x14ac:dyDescent="0.4">
      <c r="A133" s="27" t="s">
        <v>342</v>
      </c>
      <c r="B133" s="26" t="s">
        <v>35</v>
      </c>
      <c r="C133" s="27">
        <v>325801</v>
      </c>
      <c r="D133" s="23" t="s">
        <v>37</v>
      </c>
      <c r="E133" s="20"/>
      <c r="F133" s="26">
        <v>2</v>
      </c>
    </row>
    <row r="134" spans="1:6" x14ac:dyDescent="0.4">
      <c r="A134" s="90" t="s">
        <v>9</v>
      </c>
      <c r="B134" s="90"/>
      <c r="C134" s="90"/>
      <c r="D134" s="90"/>
      <c r="E134" s="77"/>
      <c r="F134" s="18">
        <f>SUM(F127:F133)</f>
        <v>19</v>
      </c>
    </row>
    <row r="135" spans="1:6" ht="37.799999999999997" customHeight="1" x14ac:dyDescent="0.4">
      <c r="A135" s="18" t="s">
        <v>87</v>
      </c>
      <c r="B135" s="69" t="s">
        <v>23</v>
      </c>
      <c r="C135" s="78"/>
      <c r="D135" s="78"/>
      <c r="E135" s="78"/>
      <c r="F135" s="79"/>
    </row>
    <row r="136" spans="1:6" x14ac:dyDescent="0.4">
      <c r="A136" s="34" t="s">
        <v>18</v>
      </c>
      <c r="B136" s="26" t="s">
        <v>24</v>
      </c>
      <c r="C136" s="27">
        <v>221107</v>
      </c>
      <c r="D136" s="23" t="s">
        <v>7</v>
      </c>
      <c r="E136" s="20"/>
      <c r="F136" s="26">
        <v>1</v>
      </c>
    </row>
    <row r="137" spans="1:6" x14ac:dyDescent="0.4">
      <c r="A137" s="26">
        <v>3</v>
      </c>
      <c r="B137" s="26" t="s">
        <v>20</v>
      </c>
      <c r="C137" s="27">
        <v>221201</v>
      </c>
      <c r="D137" s="23" t="s">
        <v>7</v>
      </c>
      <c r="E137" s="20"/>
      <c r="F137" s="26">
        <v>1</v>
      </c>
    </row>
    <row r="138" spans="1:6" x14ac:dyDescent="0.4">
      <c r="A138" s="26">
        <v>4</v>
      </c>
      <c r="B138" s="26" t="s">
        <v>21</v>
      </c>
      <c r="C138" s="27">
        <v>222101</v>
      </c>
      <c r="D138" s="23" t="s">
        <v>7</v>
      </c>
      <c r="E138" s="20"/>
      <c r="F138" s="26">
        <v>1</v>
      </c>
    </row>
    <row r="139" spans="1:6" x14ac:dyDescent="0.4">
      <c r="A139" s="26">
        <v>5</v>
      </c>
      <c r="B139" s="26" t="s">
        <v>21</v>
      </c>
      <c r="C139" s="27">
        <v>222101</v>
      </c>
      <c r="D139" s="23" t="s">
        <v>26</v>
      </c>
      <c r="E139" s="20"/>
      <c r="F139" s="26">
        <v>1</v>
      </c>
    </row>
    <row r="140" spans="1:6" x14ac:dyDescent="0.4">
      <c r="A140" s="90" t="s">
        <v>9</v>
      </c>
      <c r="B140" s="90"/>
      <c r="C140" s="90"/>
      <c r="D140" s="90"/>
      <c r="E140" s="90"/>
      <c r="F140" s="43">
        <f>SUM(F136:F139)</f>
        <v>4</v>
      </c>
    </row>
    <row r="141" spans="1:6" x14ac:dyDescent="0.4">
      <c r="A141" s="40" t="s">
        <v>98</v>
      </c>
      <c r="B141" s="77" t="s">
        <v>79</v>
      </c>
      <c r="C141" s="77"/>
      <c r="D141" s="77"/>
      <c r="E141" s="77"/>
      <c r="F141" s="77"/>
    </row>
    <row r="142" spans="1:6" x14ac:dyDescent="0.4">
      <c r="A142" s="41" t="s">
        <v>38</v>
      </c>
      <c r="B142" s="20" t="s">
        <v>80</v>
      </c>
      <c r="C142" s="27">
        <v>134205</v>
      </c>
      <c r="D142" s="23" t="s">
        <v>7</v>
      </c>
      <c r="E142" s="21" t="s">
        <v>8</v>
      </c>
      <c r="F142" s="32">
        <v>1</v>
      </c>
    </row>
    <row r="143" spans="1:6" x14ac:dyDescent="0.4">
      <c r="A143" s="41" t="s">
        <v>12</v>
      </c>
      <c r="B143" s="26" t="s">
        <v>230</v>
      </c>
      <c r="C143" s="27">
        <v>226201</v>
      </c>
      <c r="D143" s="23" t="s">
        <v>7</v>
      </c>
      <c r="E143" s="20"/>
      <c r="F143" s="26">
        <v>2</v>
      </c>
    </row>
    <row r="144" spans="1:6" x14ac:dyDescent="0.4">
      <c r="A144" s="41" t="s">
        <v>245</v>
      </c>
      <c r="B144" s="26" t="s">
        <v>81</v>
      </c>
      <c r="C144" s="27">
        <v>321303</v>
      </c>
      <c r="D144" s="23" t="s">
        <v>26</v>
      </c>
      <c r="E144" s="20"/>
      <c r="F144" s="26">
        <v>5</v>
      </c>
    </row>
    <row r="145" spans="1:6" x14ac:dyDescent="0.4">
      <c r="A145" s="42" t="s">
        <v>223</v>
      </c>
      <c r="B145" s="26" t="s">
        <v>82</v>
      </c>
      <c r="C145" s="27">
        <v>321303</v>
      </c>
      <c r="D145" s="23" t="s">
        <v>26</v>
      </c>
      <c r="E145" s="20"/>
      <c r="F145" s="26">
        <v>2</v>
      </c>
    </row>
    <row r="146" spans="1:6" x14ac:dyDescent="0.4">
      <c r="A146" s="44" t="s">
        <v>54</v>
      </c>
      <c r="B146" s="26" t="s">
        <v>36</v>
      </c>
      <c r="C146" s="27">
        <v>532104</v>
      </c>
      <c r="D146" s="23" t="s">
        <v>37</v>
      </c>
      <c r="E146" s="20"/>
      <c r="F146" s="29">
        <v>1</v>
      </c>
    </row>
    <row r="147" spans="1:6" x14ac:dyDescent="0.4">
      <c r="A147" s="77" t="s">
        <v>9</v>
      </c>
      <c r="B147" s="90"/>
      <c r="C147" s="90"/>
      <c r="D147" s="90"/>
      <c r="E147" s="77"/>
      <c r="F147" s="16">
        <f>SUM(F142:F146)</f>
        <v>11</v>
      </c>
    </row>
    <row r="148" spans="1:6" x14ac:dyDescent="0.4">
      <c r="A148" s="16" t="s">
        <v>103</v>
      </c>
      <c r="B148" s="77" t="s">
        <v>85</v>
      </c>
      <c r="C148" s="77"/>
      <c r="D148" s="77"/>
      <c r="E148" s="77"/>
      <c r="F148" s="77"/>
    </row>
    <row r="149" spans="1:6" x14ac:dyDescent="0.4">
      <c r="A149" s="25" t="s">
        <v>38</v>
      </c>
      <c r="B149" s="26" t="s">
        <v>21</v>
      </c>
      <c r="C149" s="27">
        <v>226905</v>
      </c>
      <c r="D149" s="23" t="s">
        <v>7</v>
      </c>
      <c r="E149" s="20"/>
      <c r="F149" s="26">
        <v>1</v>
      </c>
    </row>
    <row r="150" spans="1:6" x14ac:dyDescent="0.4">
      <c r="A150" s="25" t="s">
        <v>83</v>
      </c>
      <c r="B150" s="26" t="s">
        <v>21</v>
      </c>
      <c r="C150" s="27">
        <v>222101</v>
      </c>
      <c r="D150" s="23" t="s">
        <v>26</v>
      </c>
      <c r="E150" s="20"/>
      <c r="F150" s="26">
        <v>1</v>
      </c>
    </row>
    <row r="151" spans="1:6" x14ac:dyDescent="0.4">
      <c r="A151" s="25" t="s">
        <v>86</v>
      </c>
      <c r="B151" s="26" t="s">
        <v>25</v>
      </c>
      <c r="C151" s="27">
        <v>222101</v>
      </c>
      <c r="D151" s="23" t="s">
        <v>26</v>
      </c>
      <c r="E151" s="20"/>
      <c r="F151" s="26">
        <v>1</v>
      </c>
    </row>
    <row r="152" spans="1:6" x14ac:dyDescent="0.4">
      <c r="A152" s="77" t="s">
        <v>9</v>
      </c>
      <c r="B152" s="77"/>
      <c r="C152" s="77"/>
      <c r="D152" s="77"/>
      <c r="E152" s="77"/>
      <c r="F152" s="18">
        <f>SUM(F149:F151)</f>
        <v>3</v>
      </c>
    </row>
    <row r="153" spans="1:6" x14ac:dyDescent="0.4">
      <c r="A153" s="16" t="s">
        <v>105</v>
      </c>
      <c r="B153" s="75" t="s">
        <v>88</v>
      </c>
      <c r="C153" s="75"/>
      <c r="D153" s="75"/>
      <c r="E153" s="77"/>
      <c r="F153" s="77"/>
    </row>
    <row r="154" spans="1:6" x14ac:dyDescent="0.4">
      <c r="A154" s="41" t="s">
        <v>38</v>
      </c>
      <c r="B154" s="20" t="s">
        <v>89</v>
      </c>
      <c r="C154" s="27">
        <v>134209</v>
      </c>
      <c r="D154" s="23" t="s">
        <v>7</v>
      </c>
      <c r="E154" s="21" t="s">
        <v>8</v>
      </c>
      <c r="F154" s="26">
        <v>1</v>
      </c>
    </row>
    <row r="155" spans="1:6" x14ac:dyDescent="0.4">
      <c r="A155" s="41" t="s">
        <v>12</v>
      </c>
      <c r="B155" s="26" t="s">
        <v>24</v>
      </c>
      <c r="C155" s="27">
        <v>221107</v>
      </c>
      <c r="D155" s="23" t="s">
        <v>7</v>
      </c>
      <c r="E155" s="20"/>
      <c r="F155" s="26">
        <v>2</v>
      </c>
    </row>
    <row r="156" spans="1:6" x14ac:dyDescent="0.4">
      <c r="A156" s="41" t="s">
        <v>94</v>
      </c>
      <c r="B156" s="26" t="s">
        <v>90</v>
      </c>
      <c r="C156" s="27">
        <v>211301</v>
      </c>
      <c r="D156" s="23" t="s">
        <v>7</v>
      </c>
      <c r="E156" s="20"/>
      <c r="F156" s="26">
        <v>1</v>
      </c>
    </row>
    <row r="157" spans="1:6" x14ac:dyDescent="0.4">
      <c r="A157" s="42" t="s">
        <v>95</v>
      </c>
      <c r="B157" s="26" t="s">
        <v>91</v>
      </c>
      <c r="C157" s="27">
        <v>211301</v>
      </c>
      <c r="D157" s="23" t="s">
        <v>7</v>
      </c>
      <c r="E157" s="20"/>
      <c r="F157" s="26">
        <v>3</v>
      </c>
    </row>
    <row r="158" spans="1:6" x14ac:dyDescent="0.4">
      <c r="A158" s="42" t="s">
        <v>208</v>
      </c>
      <c r="B158" s="26" t="s">
        <v>210</v>
      </c>
      <c r="C158" s="27">
        <v>213114</v>
      </c>
      <c r="D158" s="23" t="s">
        <v>7</v>
      </c>
      <c r="E158" s="20"/>
      <c r="F158" s="26">
        <v>2</v>
      </c>
    </row>
    <row r="159" spans="1:6" x14ac:dyDescent="0.4">
      <c r="A159" s="41" t="s">
        <v>312</v>
      </c>
      <c r="B159" s="26" t="s">
        <v>92</v>
      </c>
      <c r="C159" s="27">
        <v>213114</v>
      </c>
      <c r="D159" s="23" t="s">
        <v>7</v>
      </c>
      <c r="E159" s="20"/>
      <c r="F159" s="26">
        <v>1</v>
      </c>
    </row>
    <row r="160" spans="1:6" x14ac:dyDescent="0.4">
      <c r="A160" s="41" t="s">
        <v>54</v>
      </c>
      <c r="B160" s="26" t="s">
        <v>93</v>
      </c>
      <c r="C160" s="27">
        <v>213114</v>
      </c>
      <c r="D160" s="23" t="s">
        <v>7</v>
      </c>
      <c r="E160" s="20"/>
      <c r="F160" s="26">
        <v>1</v>
      </c>
    </row>
    <row r="161" spans="1:6" x14ac:dyDescent="0.4">
      <c r="A161" s="41" t="s">
        <v>60</v>
      </c>
      <c r="B161" s="26" t="s">
        <v>192</v>
      </c>
      <c r="C161" s="27">
        <v>134201</v>
      </c>
      <c r="D161" s="23" t="s">
        <v>26</v>
      </c>
      <c r="E161" s="20"/>
      <c r="F161" s="26">
        <v>1</v>
      </c>
    </row>
    <row r="162" spans="1:6" ht="33.6" x14ac:dyDescent="0.4">
      <c r="A162" s="42" t="s">
        <v>61</v>
      </c>
      <c r="B162" s="26" t="s">
        <v>190</v>
      </c>
      <c r="C162" s="27">
        <v>325904</v>
      </c>
      <c r="D162" s="23" t="s">
        <v>26</v>
      </c>
      <c r="E162" s="20"/>
      <c r="F162" s="29">
        <v>4</v>
      </c>
    </row>
    <row r="163" spans="1:6" x14ac:dyDescent="0.4">
      <c r="A163" s="44" t="s">
        <v>96</v>
      </c>
      <c r="B163" s="26" t="s">
        <v>191</v>
      </c>
      <c r="C163" s="27">
        <v>325904</v>
      </c>
      <c r="D163" s="23" t="s">
        <v>26</v>
      </c>
      <c r="E163" s="20"/>
      <c r="F163" s="26">
        <v>8</v>
      </c>
    </row>
    <row r="164" spans="1:6" x14ac:dyDescent="0.4">
      <c r="A164" s="41" t="s">
        <v>97</v>
      </c>
      <c r="B164" s="26" t="s">
        <v>36</v>
      </c>
      <c r="C164" s="27">
        <v>532104</v>
      </c>
      <c r="D164" s="23" t="s">
        <v>37</v>
      </c>
      <c r="E164" s="20"/>
      <c r="F164" s="26">
        <v>1</v>
      </c>
    </row>
    <row r="165" spans="1:6" x14ac:dyDescent="0.4">
      <c r="A165" s="77" t="s">
        <v>9</v>
      </c>
      <c r="B165" s="90"/>
      <c r="C165" s="90"/>
      <c r="D165" s="90"/>
      <c r="E165" s="77"/>
      <c r="F165" s="18">
        <f>SUM(F154:F164)</f>
        <v>25</v>
      </c>
    </row>
    <row r="166" spans="1:6" x14ac:dyDescent="0.4">
      <c r="A166" s="16" t="s">
        <v>112</v>
      </c>
      <c r="B166" s="75" t="s">
        <v>99</v>
      </c>
      <c r="C166" s="75"/>
      <c r="D166" s="75"/>
      <c r="E166" s="77"/>
      <c r="F166" s="77"/>
    </row>
    <row r="167" spans="1:6" x14ac:dyDescent="0.4">
      <c r="A167" s="41" t="s">
        <v>38</v>
      </c>
      <c r="B167" s="20" t="s">
        <v>89</v>
      </c>
      <c r="C167" s="27">
        <v>134209</v>
      </c>
      <c r="D167" s="23" t="s">
        <v>7</v>
      </c>
      <c r="E167" s="21" t="s">
        <v>8</v>
      </c>
      <c r="F167" s="26">
        <v>1</v>
      </c>
    </row>
    <row r="168" spans="1:6" x14ac:dyDescent="0.4">
      <c r="A168" s="41" t="s">
        <v>12</v>
      </c>
      <c r="B168" s="26" t="s">
        <v>24</v>
      </c>
      <c r="C168" s="27">
        <v>221107</v>
      </c>
      <c r="D168" s="23" t="s">
        <v>7</v>
      </c>
      <c r="E168" s="20"/>
      <c r="F168" s="26">
        <v>2</v>
      </c>
    </row>
    <row r="169" spans="1:6" x14ac:dyDescent="0.4">
      <c r="A169" s="41" t="s">
        <v>22</v>
      </c>
      <c r="B169" s="26" t="s">
        <v>20</v>
      </c>
      <c r="C169" s="27">
        <v>221201</v>
      </c>
      <c r="D169" s="23" t="s">
        <v>7</v>
      </c>
      <c r="E169" s="20"/>
      <c r="F169" s="26">
        <v>1.5</v>
      </c>
    </row>
    <row r="170" spans="1:6" x14ac:dyDescent="0.4">
      <c r="A170" s="42" t="s">
        <v>50</v>
      </c>
      <c r="B170" s="26" t="s">
        <v>100</v>
      </c>
      <c r="C170" s="27">
        <v>226906</v>
      </c>
      <c r="D170" s="23" t="s">
        <v>7</v>
      </c>
      <c r="E170" s="20"/>
      <c r="F170" s="26">
        <v>1</v>
      </c>
    </row>
    <row r="171" spans="1:6" ht="33.6" x14ac:dyDescent="0.4">
      <c r="A171" s="41" t="s">
        <v>65</v>
      </c>
      <c r="B171" s="45" t="s">
        <v>101</v>
      </c>
      <c r="C171" s="46">
        <v>226928</v>
      </c>
      <c r="D171" s="28" t="s">
        <v>7</v>
      </c>
      <c r="E171" s="20"/>
      <c r="F171" s="45">
        <v>2</v>
      </c>
    </row>
    <row r="172" spans="1:6" ht="33.6" x14ac:dyDescent="0.4">
      <c r="A172" s="41" t="s">
        <v>45</v>
      </c>
      <c r="B172" s="45" t="s">
        <v>236</v>
      </c>
      <c r="C172" s="46">
        <v>226928</v>
      </c>
      <c r="D172" s="28" t="s">
        <v>7</v>
      </c>
      <c r="E172" s="20"/>
      <c r="F172" s="45">
        <v>1</v>
      </c>
    </row>
    <row r="173" spans="1:6" ht="33.6" x14ac:dyDescent="0.4">
      <c r="A173" s="41" t="s">
        <v>46</v>
      </c>
      <c r="B173" s="45" t="s">
        <v>244</v>
      </c>
      <c r="C173" s="46">
        <v>226928</v>
      </c>
      <c r="D173" s="28" t="s">
        <v>7</v>
      </c>
      <c r="E173" s="20"/>
      <c r="F173" s="45">
        <v>1</v>
      </c>
    </row>
    <row r="174" spans="1:6" x14ac:dyDescent="0.4">
      <c r="A174" s="41" t="s">
        <v>54</v>
      </c>
      <c r="B174" s="26" t="s">
        <v>32</v>
      </c>
      <c r="C174" s="27">
        <v>134201</v>
      </c>
      <c r="D174" s="23" t="s">
        <v>26</v>
      </c>
      <c r="E174" s="20"/>
      <c r="F174" s="26">
        <v>1</v>
      </c>
    </row>
    <row r="175" spans="1:6" ht="33.6" x14ac:dyDescent="0.4">
      <c r="A175" s="41" t="s">
        <v>237</v>
      </c>
      <c r="B175" s="26" t="s">
        <v>102</v>
      </c>
      <c r="C175" s="27">
        <v>325910</v>
      </c>
      <c r="D175" s="23" t="s">
        <v>26</v>
      </c>
      <c r="E175" s="20"/>
      <c r="F175" s="45">
        <v>3</v>
      </c>
    </row>
    <row r="176" spans="1:6" x14ac:dyDescent="0.4">
      <c r="A176" s="42" t="s">
        <v>39</v>
      </c>
      <c r="B176" s="26" t="s">
        <v>188</v>
      </c>
      <c r="C176" s="27">
        <v>325904</v>
      </c>
      <c r="D176" s="23" t="s">
        <v>26</v>
      </c>
      <c r="E176" s="20"/>
      <c r="F176" s="45">
        <v>1</v>
      </c>
    </row>
    <row r="177" spans="1:6" x14ac:dyDescent="0.4">
      <c r="A177" s="47" t="s">
        <v>215</v>
      </c>
      <c r="B177" s="26" t="s">
        <v>36</v>
      </c>
      <c r="C177" s="27">
        <v>532104</v>
      </c>
      <c r="D177" s="23" t="s">
        <v>37</v>
      </c>
      <c r="E177" s="37"/>
      <c r="F177" s="29">
        <v>2</v>
      </c>
    </row>
    <row r="178" spans="1:6" x14ac:dyDescent="0.4">
      <c r="A178" s="77" t="s">
        <v>9</v>
      </c>
      <c r="B178" s="77"/>
      <c r="C178" s="77"/>
      <c r="D178" s="77"/>
      <c r="E178" s="77"/>
      <c r="F178" s="18">
        <f>SUM(F167:F177)</f>
        <v>16.5</v>
      </c>
    </row>
    <row r="179" spans="1:6" x14ac:dyDescent="0.4">
      <c r="A179" s="35" t="s">
        <v>114</v>
      </c>
      <c r="B179" s="77" t="s">
        <v>104</v>
      </c>
      <c r="C179" s="77"/>
      <c r="D179" s="77"/>
      <c r="E179" s="77"/>
      <c r="F179" s="77"/>
    </row>
    <row r="180" spans="1:6" x14ac:dyDescent="0.4">
      <c r="A180" s="25" t="s">
        <v>38</v>
      </c>
      <c r="B180" s="26" t="s">
        <v>24</v>
      </c>
      <c r="C180" s="27">
        <v>221107</v>
      </c>
      <c r="D180" s="23" t="s">
        <v>7</v>
      </c>
      <c r="E180" s="20"/>
      <c r="F180" s="26">
        <v>1</v>
      </c>
    </row>
    <row r="181" spans="1:6" x14ac:dyDescent="0.4">
      <c r="A181" s="25" t="s">
        <v>12</v>
      </c>
      <c r="B181" s="26" t="s">
        <v>21</v>
      </c>
      <c r="C181" s="27">
        <v>226905</v>
      </c>
      <c r="D181" s="23" t="s">
        <v>7</v>
      </c>
      <c r="E181" s="20"/>
      <c r="F181" s="26">
        <v>2</v>
      </c>
    </row>
    <row r="182" spans="1:6" x14ac:dyDescent="0.4">
      <c r="A182" s="25" t="s">
        <v>94</v>
      </c>
      <c r="B182" s="26" t="s">
        <v>25</v>
      </c>
      <c r="C182" s="27">
        <v>222101</v>
      </c>
      <c r="D182" s="23" t="s">
        <v>26</v>
      </c>
      <c r="E182" s="20"/>
      <c r="F182" s="26">
        <v>1</v>
      </c>
    </row>
    <row r="183" spans="1:6" x14ac:dyDescent="0.4">
      <c r="A183" s="77" t="s">
        <v>9</v>
      </c>
      <c r="B183" s="77"/>
      <c r="C183" s="77"/>
      <c r="D183" s="77"/>
      <c r="E183" s="77"/>
      <c r="F183" s="18">
        <f>SUM(F180:F182)</f>
        <v>4</v>
      </c>
    </row>
    <row r="184" spans="1:6" ht="34.5" customHeight="1" x14ac:dyDescent="0.4">
      <c r="A184" s="35" t="s">
        <v>261</v>
      </c>
      <c r="B184" s="87" t="s">
        <v>189</v>
      </c>
      <c r="C184" s="87"/>
      <c r="D184" s="87"/>
      <c r="E184" s="84"/>
      <c r="F184" s="84"/>
    </row>
    <row r="185" spans="1:6" x14ac:dyDescent="0.4">
      <c r="A185" s="25" t="s">
        <v>38</v>
      </c>
      <c r="B185" s="26" t="s">
        <v>107</v>
      </c>
      <c r="C185" s="27">
        <v>226406</v>
      </c>
      <c r="D185" s="23" t="s">
        <v>7</v>
      </c>
      <c r="E185" s="20"/>
      <c r="F185" s="26">
        <v>1</v>
      </c>
    </row>
    <row r="186" spans="1:6" x14ac:dyDescent="0.4">
      <c r="A186" s="25" t="s">
        <v>316</v>
      </c>
      <c r="B186" s="26" t="s">
        <v>108</v>
      </c>
      <c r="C186" s="27">
        <v>226405</v>
      </c>
      <c r="D186" s="23" t="s">
        <v>7</v>
      </c>
      <c r="E186" s="20"/>
      <c r="F186" s="26">
        <v>12</v>
      </c>
    </row>
    <row r="187" spans="1:6" x14ac:dyDescent="0.4">
      <c r="A187" s="25" t="s">
        <v>317</v>
      </c>
      <c r="B187" s="26" t="s">
        <v>109</v>
      </c>
      <c r="C187" s="27">
        <v>226405</v>
      </c>
      <c r="D187" s="23" t="s">
        <v>7</v>
      </c>
      <c r="E187" s="20"/>
      <c r="F187" s="26">
        <v>2</v>
      </c>
    </row>
    <row r="188" spans="1:6" x14ac:dyDescent="0.4">
      <c r="A188" s="25" t="s">
        <v>234</v>
      </c>
      <c r="B188" s="26" t="s">
        <v>315</v>
      </c>
      <c r="C188" s="27">
        <v>226405</v>
      </c>
      <c r="D188" s="23" t="s">
        <v>7</v>
      </c>
      <c r="E188" s="20"/>
      <c r="F188" s="26">
        <v>1</v>
      </c>
    </row>
    <row r="189" spans="1:6" x14ac:dyDescent="0.4">
      <c r="A189" s="25" t="s">
        <v>106</v>
      </c>
      <c r="B189" s="26" t="s">
        <v>32</v>
      </c>
      <c r="C189" s="27">
        <v>134201</v>
      </c>
      <c r="D189" s="23" t="s">
        <v>7</v>
      </c>
      <c r="E189" s="20"/>
      <c r="F189" s="26">
        <v>1</v>
      </c>
    </row>
    <row r="190" spans="1:6" x14ac:dyDescent="0.4">
      <c r="A190" s="25" t="s">
        <v>318</v>
      </c>
      <c r="B190" s="26" t="s">
        <v>319</v>
      </c>
      <c r="C190" s="27">
        <v>226401</v>
      </c>
      <c r="D190" s="23" t="s">
        <v>7</v>
      </c>
      <c r="E190" s="20"/>
      <c r="F190" s="26">
        <v>1</v>
      </c>
    </row>
    <row r="191" spans="1:6" x14ac:dyDescent="0.4">
      <c r="A191" s="25" t="s">
        <v>320</v>
      </c>
      <c r="B191" s="26" t="s">
        <v>21</v>
      </c>
      <c r="C191" s="27">
        <v>226924</v>
      </c>
      <c r="D191" s="23" t="s">
        <v>7</v>
      </c>
      <c r="E191" s="20"/>
      <c r="F191" s="26">
        <v>6</v>
      </c>
    </row>
    <row r="192" spans="1:6" x14ac:dyDescent="0.4">
      <c r="A192" s="25" t="s">
        <v>321</v>
      </c>
      <c r="B192" s="26" t="s">
        <v>33</v>
      </c>
      <c r="C192" s="27">
        <v>226924</v>
      </c>
      <c r="D192" s="23" t="s">
        <v>7</v>
      </c>
      <c r="E192" s="20"/>
      <c r="F192" s="26">
        <v>4</v>
      </c>
    </row>
    <row r="193" spans="1:6" x14ac:dyDescent="0.4">
      <c r="A193" s="25" t="s">
        <v>322</v>
      </c>
      <c r="B193" s="26" t="s">
        <v>21</v>
      </c>
      <c r="C193" s="27">
        <v>325909</v>
      </c>
      <c r="D193" s="23" t="s">
        <v>111</v>
      </c>
      <c r="E193" s="20"/>
      <c r="F193" s="26">
        <v>3</v>
      </c>
    </row>
    <row r="194" spans="1:6" x14ac:dyDescent="0.4">
      <c r="A194" s="25" t="s">
        <v>323</v>
      </c>
      <c r="B194" s="26" t="s">
        <v>21</v>
      </c>
      <c r="C194" s="27">
        <v>325502</v>
      </c>
      <c r="D194" s="23" t="s">
        <v>26</v>
      </c>
      <c r="E194" s="20"/>
      <c r="F194" s="26">
        <v>18</v>
      </c>
    </row>
    <row r="195" spans="1:6" x14ac:dyDescent="0.4">
      <c r="A195" s="25" t="s">
        <v>313</v>
      </c>
      <c r="B195" s="26" t="s">
        <v>25</v>
      </c>
      <c r="C195" s="27">
        <v>325502</v>
      </c>
      <c r="D195" s="23" t="s">
        <v>26</v>
      </c>
      <c r="E195" s="20"/>
      <c r="F195" s="26">
        <v>6</v>
      </c>
    </row>
    <row r="196" spans="1:6" x14ac:dyDescent="0.4">
      <c r="A196" s="25" t="s">
        <v>229</v>
      </c>
      <c r="B196" s="26" t="s">
        <v>226</v>
      </c>
      <c r="C196" s="27">
        <v>325502</v>
      </c>
      <c r="D196" s="23" t="s">
        <v>26</v>
      </c>
      <c r="E196" s="20"/>
      <c r="F196" s="29">
        <v>5</v>
      </c>
    </row>
    <row r="197" spans="1:6" x14ac:dyDescent="0.4">
      <c r="A197" s="25" t="s">
        <v>216</v>
      </c>
      <c r="B197" s="26" t="s">
        <v>110</v>
      </c>
      <c r="C197" s="27">
        <v>532101</v>
      </c>
      <c r="D197" s="23" t="s">
        <v>37</v>
      </c>
      <c r="E197" s="20"/>
      <c r="F197" s="29">
        <v>6</v>
      </c>
    </row>
    <row r="198" spans="1:6" x14ac:dyDescent="0.4">
      <c r="A198" s="25" t="s">
        <v>217</v>
      </c>
      <c r="B198" s="26" t="s">
        <v>36</v>
      </c>
      <c r="C198" s="27">
        <v>532104</v>
      </c>
      <c r="D198" s="23" t="s">
        <v>37</v>
      </c>
      <c r="E198" s="20"/>
      <c r="F198" s="26">
        <v>11</v>
      </c>
    </row>
    <row r="199" spans="1:6" x14ac:dyDescent="0.4">
      <c r="A199" s="77" t="s">
        <v>9</v>
      </c>
      <c r="B199" s="77"/>
      <c r="C199" s="77"/>
      <c r="D199" s="77"/>
      <c r="E199" s="77"/>
      <c r="F199" s="16">
        <f>SUM(F185:F198)</f>
        <v>77</v>
      </c>
    </row>
    <row r="200" spans="1:6" ht="55.2" customHeight="1" x14ac:dyDescent="0.4">
      <c r="A200" s="35" t="s">
        <v>262</v>
      </c>
      <c r="B200" s="88" t="s">
        <v>113</v>
      </c>
      <c r="C200" s="88"/>
      <c r="D200" s="88"/>
      <c r="E200" s="88"/>
      <c r="F200" s="76"/>
    </row>
    <row r="201" spans="1:6" x14ac:dyDescent="0.4">
      <c r="A201" s="25" t="s">
        <v>72</v>
      </c>
      <c r="B201" s="26" t="s">
        <v>24</v>
      </c>
      <c r="C201" s="27">
        <v>221107</v>
      </c>
      <c r="D201" s="23" t="s">
        <v>7</v>
      </c>
      <c r="E201" s="20"/>
      <c r="F201" s="26">
        <v>2</v>
      </c>
    </row>
    <row r="202" spans="1:6" x14ac:dyDescent="0.4">
      <c r="A202" s="25" t="s">
        <v>22</v>
      </c>
      <c r="B202" s="26" t="s">
        <v>20</v>
      </c>
      <c r="C202" s="27">
        <v>221201</v>
      </c>
      <c r="D202" s="23" t="s">
        <v>7</v>
      </c>
      <c r="E202" s="20"/>
      <c r="F202" s="26">
        <v>2</v>
      </c>
    </row>
    <row r="203" spans="1:6" x14ac:dyDescent="0.4">
      <c r="A203" s="25" t="s">
        <v>50</v>
      </c>
      <c r="B203" s="26" t="s">
        <v>21</v>
      </c>
      <c r="C203" s="27">
        <v>226905</v>
      </c>
      <c r="D203" s="23" t="s">
        <v>7</v>
      </c>
      <c r="E203" s="20"/>
      <c r="F203" s="26">
        <v>1</v>
      </c>
    </row>
    <row r="204" spans="1:6" x14ac:dyDescent="0.4">
      <c r="A204" s="25" t="s">
        <v>77</v>
      </c>
      <c r="B204" s="26" t="s">
        <v>21</v>
      </c>
      <c r="C204" s="27">
        <v>222101</v>
      </c>
      <c r="D204" s="23" t="s">
        <v>26</v>
      </c>
      <c r="E204" s="20"/>
      <c r="F204" s="26">
        <v>1</v>
      </c>
    </row>
    <row r="205" spans="1:6" x14ac:dyDescent="0.4">
      <c r="A205" s="25" t="s">
        <v>208</v>
      </c>
      <c r="B205" s="26" t="s">
        <v>25</v>
      </c>
      <c r="C205" s="27">
        <v>222101</v>
      </c>
      <c r="D205" s="23" t="s">
        <v>26</v>
      </c>
      <c r="E205" s="20"/>
      <c r="F205" s="26">
        <v>2</v>
      </c>
    </row>
    <row r="206" spans="1:6" x14ac:dyDescent="0.4">
      <c r="A206" s="90" t="s">
        <v>9</v>
      </c>
      <c r="B206" s="90"/>
      <c r="C206" s="90"/>
      <c r="D206" s="90"/>
      <c r="E206" s="90"/>
      <c r="F206" s="16">
        <f>SUM(F201:F205)</f>
        <v>8</v>
      </c>
    </row>
    <row r="207" spans="1:6" x14ac:dyDescent="0.4">
      <c r="A207" s="18" t="s">
        <v>225</v>
      </c>
      <c r="B207" s="72" t="s">
        <v>224</v>
      </c>
      <c r="C207" s="73"/>
      <c r="D207" s="73"/>
      <c r="E207" s="73"/>
      <c r="F207" s="74"/>
    </row>
    <row r="208" spans="1:6" x14ac:dyDescent="0.4">
      <c r="A208" s="19">
        <v>1</v>
      </c>
      <c r="B208" s="20" t="s">
        <v>11</v>
      </c>
      <c r="C208" s="27">
        <v>121901</v>
      </c>
      <c r="D208" s="23" t="s">
        <v>7</v>
      </c>
      <c r="E208" s="23" t="s">
        <v>14</v>
      </c>
      <c r="F208" s="19">
        <v>1</v>
      </c>
    </row>
    <row r="209" spans="1:6" x14ac:dyDescent="0.4">
      <c r="A209" s="25" t="s">
        <v>83</v>
      </c>
      <c r="B209" s="26" t="s">
        <v>115</v>
      </c>
      <c r="C209" s="27">
        <v>331403</v>
      </c>
      <c r="D209" s="23" t="s">
        <v>13</v>
      </c>
      <c r="E209" s="20"/>
      <c r="F209" s="26">
        <v>1</v>
      </c>
    </row>
    <row r="210" spans="1:6" x14ac:dyDescent="0.4">
      <c r="A210" s="25" t="s">
        <v>295</v>
      </c>
      <c r="B210" s="26" t="s">
        <v>57</v>
      </c>
      <c r="C210" s="27">
        <v>334401</v>
      </c>
      <c r="D210" s="23" t="s">
        <v>13</v>
      </c>
      <c r="E210" s="20"/>
      <c r="F210" s="29">
        <v>7</v>
      </c>
    </row>
    <row r="211" spans="1:6" x14ac:dyDescent="0.4">
      <c r="A211" s="25" t="s">
        <v>296</v>
      </c>
      <c r="B211" s="26" t="s">
        <v>218</v>
      </c>
      <c r="C211" s="27">
        <v>334401</v>
      </c>
      <c r="D211" s="23" t="s">
        <v>13</v>
      </c>
      <c r="E211" s="20"/>
      <c r="F211" s="29">
        <v>3</v>
      </c>
    </row>
    <row r="212" spans="1:6" x14ac:dyDescent="0.4">
      <c r="A212" s="77" t="s">
        <v>9</v>
      </c>
      <c r="B212" s="77"/>
      <c r="C212" s="77"/>
      <c r="D212" s="77"/>
      <c r="E212" s="77"/>
      <c r="F212" s="18">
        <f>SUM(F208:F211)</f>
        <v>12</v>
      </c>
    </row>
    <row r="213" spans="1:6" x14ac:dyDescent="0.4">
      <c r="A213" s="16" t="s">
        <v>153</v>
      </c>
      <c r="B213" s="77" t="s">
        <v>116</v>
      </c>
      <c r="C213" s="77"/>
      <c r="D213" s="77"/>
      <c r="E213" s="77"/>
      <c r="F213" s="77"/>
    </row>
    <row r="214" spans="1:6" x14ac:dyDescent="0.4">
      <c r="A214" s="25" t="s">
        <v>18</v>
      </c>
      <c r="B214" s="26" t="s">
        <v>20</v>
      </c>
      <c r="C214" s="27">
        <v>221201</v>
      </c>
      <c r="D214" s="23" t="s">
        <v>7</v>
      </c>
      <c r="E214" s="20"/>
      <c r="F214" s="26">
        <v>1</v>
      </c>
    </row>
    <row r="215" spans="1:6" x14ac:dyDescent="0.4">
      <c r="A215" s="20">
        <v>3</v>
      </c>
      <c r="B215" s="26" t="s">
        <v>33</v>
      </c>
      <c r="C215" s="27">
        <v>222101</v>
      </c>
      <c r="D215" s="23" t="s">
        <v>26</v>
      </c>
      <c r="E215" s="20"/>
      <c r="F215" s="26">
        <v>1</v>
      </c>
    </row>
    <row r="216" spans="1:6" x14ac:dyDescent="0.4">
      <c r="A216" s="77" t="s">
        <v>9</v>
      </c>
      <c r="B216" s="77"/>
      <c r="C216" s="77"/>
      <c r="D216" s="77"/>
      <c r="E216" s="77"/>
      <c r="F216" s="18">
        <f>SUM(F214:F215)</f>
        <v>2</v>
      </c>
    </row>
    <row r="217" spans="1:6" ht="34.799999999999997" customHeight="1" x14ac:dyDescent="0.4">
      <c r="A217" s="16" t="s">
        <v>263</v>
      </c>
      <c r="B217" s="89" t="s">
        <v>117</v>
      </c>
      <c r="C217" s="89"/>
      <c r="D217" s="89"/>
      <c r="E217" s="89"/>
      <c r="F217" s="89"/>
    </row>
    <row r="218" spans="1:6" x14ac:dyDescent="0.4">
      <c r="A218" s="48" t="s">
        <v>118</v>
      </c>
      <c r="B218" s="77" t="s">
        <v>119</v>
      </c>
      <c r="C218" s="77"/>
      <c r="D218" s="77"/>
      <c r="E218" s="77"/>
      <c r="F218" s="77"/>
    </row>
    <row r="219" spans="1:6" x14ac:dyDescent="0.4">
      <c r="A219" s="20">
        <v>1</v>
      </c>
      <c r="B219" s="20" t="s">
        <v>21</v>
      </c>
      <c r="C219" s="20">
        <v>222101</v>
      </c>
      <c r="D219" s="21" t="s">
        <v>26</v>
      </c>
      <c r="E219" s="20"/>
      <c r="F219" s="20">
        <v>1</v>
      </c>
    </row>
    <row r="220" spans="1:6" x14ac:dyDescent="0.4">
      <c r="A220" s="77" t="s">
        <v>9</v>
      </c>
      <c r="B220" s="77"/>
      <c r="C220" s="77"/>
      <c r="D220" s="77"/>
      <c r="E220" s="77"/>
      <c r="F220" s="18">
        <v>1</v>
      </c>
    </row>
    <row r="221" spans="1:6" x14ac:dyDescent="0.4">
      <c r="A221" s="48" t="s">
        <v>120</v>
      </c>
      <c r="B221" s="85" t="s">
        <v>121</v>
      </c>
      <c r="C221" s="86"/>
      <c r="D221" s="86"/>
      <c r="E221" s="86"/>
      <c r="F221" s="86"/>
    </row>
    <row r="222" spans="1:6" x14ac:dyDescent="0.4">
      <c r="A222" s="20">
        <v>2</v>
      </c>
      <c r="B222" s="20" t="s">
        <v>21</v>
      </c>
      <c r="C222" s="20">
        <v>222101</v>
      </c>
      <c r="D222" s="21" t="s">
        <v>26</v>
      </c>
      <c r="E222" s="20"/>
      <c r="F222" s="20">
        <v>1</v>
      </c>
    </row>
    <row r="223" spans="1:6" x14ac:dyDescent="0.4">
      <c r="A223" s="77" t="s">
        <v>9</v>
      </c>
      <c r="B223" s="77"/>
      <c r="C223" s="77"/>
      <c r="D223" s="77"/>
      <c r="E223" s="77"/>
      <c r="F223" s="18">
        <v>1</v>
      </c>
    </row>
    <row r="224" spans="1:6" x14ac:dyDescent="0.4">
      <c r="A224" s="48" t="s">
        <v>122</v>
      </c>
      <c r="B224" s="77" t="s">
        <v>123</v>
      </c>
      <c r="C224" s="77"/>
      <c r="D224" s="77"/>
      <c r="E224" s="77"/>
      <c r="F224" s="77"/>
    </row>
    <row r="225" spans="1:6" x14ac:dyDescent="0.4">
      <c r="A225" s="20">
        <v>3</v>
      </c>
      <c r="B225" s="20" t="s">
        <v>21</v>
      </c>
      <c r="C225" s="20">
        <v>222101</v>
      </c>
      <c r="D225" s="21" t="s">
        <v>26</v>
      </c>
      <c r="E225" s="20"/>
      <c r="F225" s="20">
        <v>1</v>
      </c>
    </row>
    <row r="226" spans="1:6" x14ac:dyDescent="0.4">
      <c r="A226" s="77" t="s">
        <v>9</v>
      </c>
      <c r="B226" s="77"/>
      <c r="C226" s="77"/>
      <c r="D226" s="77"/>
      <c r="E226" s="77"/>
      <c r="F226" s="18">
        <v>1</v>
      </c>
    </row>
    <row r="227" spans="1:6" x14ac:dyDescent="0.4">
      <c r="A227" s="48" t="s">
        <v>124</v>
      </c>
      <c r="B227" s="85" t="s">
        <v>125</v>
      </c>
      <c r="C227" s="86"/>
      <c r="D227" s="86"/>
      <c r="E227" s="86"/>
      <c r="F227" s="86"/>
    </row>
    <row r="228" spans="1:6" x14ac:dyDescent="0.4">
      <c r="A228" s="20">
        <v>4</v>
      </c>
      <c r="B228" s="20" t="s">
        <v>21</v>
      </c>
      <c r="C228" s="20">
        <v>222101</v>
      </c>
      <c r="D228" s="21" t="s">
        <v>26</v>
      </c>
      <c r="E228" s="20"/>
      <c r="F228" s="20">
        <v>1</v>
      </c>
    </row>
    <row r="229" spans="1:6" x14ac:dyDescent="0.4">
      <c r="A229" s="77" t="s">
        <v>9</v>
      </c>
      <c r="B229" s="77"/>
      <c r="C229" s="77"/>
      <c r="D229" s="77"/>
      <c r="E229" s="77"/>
      <c r="F229" s="18">
        <v>1</v>
      </c>
    </row>
    <row r="230" spans="1:6" x14ac:dyDescent="0.4">
      <c r="A230" s="48" t="s">
        <v>126</v>
      </c>
      <c r="B230" s="85" t="s">
        <v>127</v>
      </c>
      <c r="C230" s="86"/>
      <c r="D230" s="86"/>
      <c r="E230" s="86"/>
      <c r="F230" s="86"/>
    </row>
    <row r="231" spans="1:6" x14ac:dyDescent="0.4">
      <c r="A231" s="20">
        <v>5</v>
      </c>
      <c r="B231" s="20" t="s">
        <v>21</v>
      </c>
      <c r="C231" s="20">
        <v>222101</v>
      </c>
      <c r="D231" s="21" t="s">
        <v>26</v>
      </c>
      <c r="E231" s="20"/>
      <c r="F231" s="20">
        <v>1</v>
      </c>
    </row>
    <row r="232" spans="1:6" x14ac:dyDescent="0.4">
      <c r="A232" s="77" t="s">
        <v>9</v>
      </c>
      <c r="B232" s="77"/>
      <c r="C232" s="77"/>
      <c r="D232" s="77"/>
      <c r="E232" s="77"/>
      <c r="F232" s="18">
        <v>1</v>
      </c>
    </row>
    <row r="233" spans="1:6" x14ac:dyDescent="0.4">
      <c r="A233" s="48" t="s">
        <v>128</v>
      </c>
      <c r="B233" s="85" t="s">
        <v>129</v>
      </c>
      <c r="C233" s="86"/>
      <c r="D233" s="86"/>
      <c r="E233" s="86"/>
      <c r="F233" s="86"/>
    </row>
    <row r="234" spans="1:6" x14ac:dyDescent="0.4">
      <c r="A234" s="20">
        <v>6</v>
      </c>
      <c r="B234" s="20" t="s">
        <v>21</v>
      </c>
      <c r="C234" s="20">
        <v>222101</v>
      </c>
      <c r="D234" s="21" t="s">
        <v>26</v>
      </c>
      <c r="E234" s="20"/>
      <c r="F234" s="20">
        <v>0.5</v>
      </c>
    </row>
    <row r="235" spans="1:6" x14ac:dyDescent="0.4">
      <c r="A235" s="77" t="s">
        <v>9</v>
      </c>
      <c r="B235" s="77"/>
      <c r="C235" s="77"/>
      <c r="D235" s="77"/>
      <c r="E235" s="77"/>
      <c r="F235" s="18">
        <v>0.5</v>
      </c>
    </row>
    <row r="236" spans="1:6" x14ac:dyDescent="0.4">
      <c r="A236" s="48" t="s">
        <v>130</v>
      </c>
      <c r="B236" s="77" t="s">
        <v>131</v>
      </c>
      <c r="C236" s="77"/>
      <c r="D236" s="77"/>
      <c r="E236" s="77"/>
      <c r="F236" s="77"/>
    </row>
    <row r="237" spans="1:6" x14ac:dyDescent="0.4">
      <c r="A237" s="49" t="s">
        <v>132</v>
      </c>
      <c r="B237" s="75" t="s">
        <v>133</v>
      </c>
      <c r="C237" s="75"/>
      <c r="D237" s="75"/>
      <c r="E237" s="77"/>
      <c r="F237" s="77"/>
    </row>
    <row r="238" spans="1:6" x14ac:dyDescent="0.4">
      <c r="A238" s="20">
        <v>7</v>
      </c>
      <c r="B238" s="26" t="s">
        <v>24</v>
      </c>
      <c r="C238" s="27">
        <v>221107</v>
      </c>
      <c r="D238" s="23" t="s">
        <v>7</v>
      </c>
      <c r="E238" s="20"/>
      <c r="F238" s="20">
        <v>1</v>
      </c>
    </row>
    <row r="239" spans="1:6" x14ac:dyDescent="0.4">
      <c r="A239" s="20">
        <v>8</v>
      </c>
      <c r="B239" s="26" t="s">
        <v>21</v>
      </c>
      <c r="C239" s="27">
        <v>226905</v>
      </c>
      <c r="D239" s="23" t="s">
        <v>7</v>
      </c>
      <c r="E239" s="20"/>
      <c r="F239" s="20">
        <v>1</v>
      </c>
    </row>
    <row r="240" spans="1:6" x14ac:dyDescent="0.4">
      <c r="A240" s="90" t="s">
        <v>9</v>
      </c>
      <c r="B240" s="90"/>
      <c r="C240" s="90"/>
      <c r="D240" s="90"/>
      <c r="E240" s="77"/>
      <c r="F240" s="18">
        <f>SUM(F238:F239)</f>
        <v>2</v>
      </c>
    </row>
    <row r="241" spans="1:6" x14ac:dyDescent="0.4">
      <c r="A241" s="49" t="s">
        <v>134</v>
      </c>
      <c r="B241" s="77" t="s">
        <v>135</v>
      </c>
      <c r="C241" s="77"/>
      <c r="D241" s="77"/>
      <c r="E241" s="77"/>
      <c r="F241" s="77"/>
    </row>
    <row r="242" spans="1:6" x14ac:dyDescent="0.4">
      <c r="A242" s="20">
        <v>9</v>
      </c>
      <c r="B242" s="26" t="s">
        <v>24</v>
      </c>
      <c r="C242" s="27">
        <v>221107</v>
      </c>
      <c r="D242" s="23" t="s">
        <v>7</v>
      </c>
      <c r="E242" s="20"/>
      <c r="F242" s="20">
        <v>0.5</v>
      </c>
    </row>
    <row r="243" spans="1:6" x14ac:dyDescent="0.4">
      <c r="A243" s="20">
        <v>10</v>
      </c>
      <c r="B243" s="26" t="s">
        <v>21</v>
      </c>
      <c r="C243" s="27">
        <v>222101</v>
      </c>
      <c r="D243" s="23" t="s">
        <v>26</v>
      </c>
      <c r="E243" s="20"/>
      <c r="F243" s="20">
        <v>0.5</v>
      </c>
    </row>
    <row r="244" spans="1:6" x14ac:dyDescent="0.4">
      <c r="A244" s="77" t="s">
        <v>9</v>
      </c>
      <c r="B244" s="77"/>
      <c r="C244" s="77"/>
      <c r="D244" s="77"/>
      <c r="E244" s="77"/>
      <c r="F244" s="18">
        <f>SUM(F242:F243)</f>
        <v>1</v>
      </c>
    </row>
    <row r="245" spans="1:6" x14ac:dyDescent="0.4">
      <c r="A245" s="49" t="s">
        <v>136</v>
      </c>
      <c r="B245" s="77" t="s">
        <v>137</v>
      </c>
      <c r="C245" s="77"/>
      <c r="D245" s="77"/>
      <c r="E245" s="77"/>
      <c r="F245" s="77"/>
    </row>
    <row r="246" spans="1:6" x14ac:dyDescent="0.4">
      <c r="A246" s="49" t="s">
        <v>138</v>
      </c>
      <c r="B246" s="77" t="s">
        <v>139</v>
      </c>
      <c r="C246" s="77"/>
      <c r="D246" s="77"/>
      <c r="E246" s="77"/>
      <c r="F246" s="77"/>
    </row>
    <row r="247" spans="1:6" x14ac:dyDescent="0.4">
      <c r="A247" s="25" t="s">
        <v>176</v>
      </c>
      <c r="B247" s="26" t="s">
        <v>20</v>
      </c>
      <c r="C247" s="27">
        <v>221201</v>
      </c>
      <c r="D247" s="23" t="s">
        <v>7</v>
      </c>
      <c r="E247" s="20"/>
      <c r="F247" s="20">
        <v>1</v>
      </c>
    </row>
    <row r="248" spans="1:6" x14ac:dyDescent="0.4">
      <c r="A248" s="20">
        <v>13</v>
      </c>
      <c r="B248" s="26" t="s">
        <v>33</v>
      </c>
      <c r="C248" s="27">
        <v>222101</v>
      </c>
      <c r="D248" s="23" t="s">
        <v>26</v>
      </c>
      <c r="E248" s="20"/>
      <c r="F248" s="20">
        <v>1</v>
      </c>
    </row>
    <row r="249" spans="1:6" x14ac:dyDescent="0.4">
      <c r="A249" s="77" t="s">
        <v>9</v>
      </c>
      <c r="B249" s="77"/>
      <c r="C249" s="77"/>
      <c r="D249" s="77"/>
      <c r="E249" s="77"/>
      <c r="F249" s="18">
        <f>SUM(F247:F248)</f>
        <v>2</v>
      </c>
    </row>
    <row r="250" spans="1:6" x14ac:dyDescent="0.4">
      <c r="A250" s="49" t="s">
        <v>140</v>
      </c>
      <c r="B250" s="77" t="s">
        <v>141</v>
      </c>
      <c r="C250" s="77"/>
      <c r="D250" s="77"/>
      <c r="E250" s="77"/>
      <c r="F250" s="77"/>
    </row>
    <row r="251" spans="1:6" x14ac:dyDescent="0.4">
      <c r="A251" s="49" t="s">
        <v>252</v>
      </c>
      <c r="B251" s="72" t="s">
        <v>253</v>
      </c>
      <c r="C251" s="73"/>
      <c r="D251" s="73"/>
      <c r="E251" s="73"/>
      <c r="F251" s="74"/>
    </row>
    <row r="252" spans="1:6" x14ac:dyDescent="0.4">
      <c r="A252" s="20">
        <v>14</v>
      </c>
      <c r="B252" s="26" t="s">
        <v>24</v>
      </c>
      <c r="C252" s="27">
        <v>221107</v>
      </c>
      <c r="D252" s="23" t="s">
        <v>7</v>
      </c>
      <c r="E252" s="18"/>
      <c r="F252" s="19">
        <v>1</v>
      </c>
    </row>
    <row r="253" spans="1:6" x14ac:dyDescent="0.4">
      <c r="A253" s="20">
        <v>15</v>
      </c>
      <c r="B253" s="26" t="s">
        <v>33</v>
      </c>
      <c r="C253" s="27">
        <v>222101</v>
      </c>
      <c r="D253" s="23" t="s">
        <v>26</v>
      </c>
      <c r="E253" s="18"/>
      <c r="F253" s="19">
        <v>1</v>
      </c>
    </row>
    <row r="254" spans="1:6" x14ac:dyDescent="0.4">
      <c r="A254" s="77" t="s">
        <v>9</v>
      </c>
      <c r="B254" s="77"/>
      <c r="C254" s="77"/>
      <c r="D254" s="77"/>
      <c r="E254" s="77"/>
      <c r="F254" s="18">
        <v>2</v>
      </c>
    </row>
    <row r="255" spans="1:6" x14ac:dyDescent="0.4">
      <c r="A255" s="50" t="s">
        <v>254</v>
      </c>
      <c r="B255" s="72" t="s">
        <v>255</v>
      </c>
      <c r="C255" s="73"/>
      <c r="D255" s="73"/>
      <c r="E255" s="73"/>
      <c r="F255" s="74"/>
    </row>
    <row r="256" spans="1:6" x14ac:dyDescent="0.4">
      <c r="A256" s="37">
        <v>16</v>
      </c>
      <c r="B256" s="26" t="s">
        <v>20</v>
      </c>
      <c r="C256" s="27">
        <v>221201</v>
      </c>
      <c r="D256" s="23" t="s">
        <v>7</v>
      </c>
      <c r="E256" s="20"/>
      <c r="F256" s="20">
        <v>1</v>
      </c>
    </row>
    <row r="257" spans="1:6" x14ac:dyDescent="0.4">
      <c r="A257" s="37">
        <v>17</v>
      </c>
      <c r="B257" s="26" t="s">
        <v>33</v>
      </c>
      <c r="C257" s="27">
        <v>222101</v>
      </c>
      <c r="D257" s="23" t="s">
        <v>26</v>
      </c>
      <c r="E257" s="20"/>
      <c r="F257" s="20">
        <v>1</v>
      </c>
    </row>
    <row r="258" spans="1:6" x14ac:dyDescent="0.4">
      <c r="A258" s="72" t="s">
        <v>9</v>
      </c>
      <c r="B258" s="73"/>
      <c r="C258" s="73"/>
      <c r="D258" s="73"/>
      <c r="E258" s="74"/>
      <c r="F258" s="18">
        <v>2</v>
      </c>
    </row>
    <row r="259" spans="1:6" x14ac:dyDescent="0.4">
      <c r="A259" s="72" t="s">
        <v>9</v>
      </c>
      <c r="B259" s="73"/>
      <c r="C259" s="73"/>
      <c r="D259" s="73"/>
      <c r="E259" s="74"/>
      <c r="F259" s="18">
        <f>F258+F254+F249+F244+F240+F235+F232+F229+F226+F223+F220</f>
        <v>14.5</v>
      </c>
    </row>
    <row r="260" spans="1:6" x14ac:dyDescent="0.4">
      <c r="A260" s="48" t="s">
        <v>264</v>
      </c>
      <c r="B260" s="77" t="s">
        <v>142</v>
      </c>
      <c r="C260" s="77"/>
      <c r="D260" s="77"/>
      <c r="E260" s="77"/>
      <c r="F260" s="77"/>
    </row>
    <row r="261" spans="1:6" x14ac:dyDescent="0.4">
      <c r="A261" s="20"/>
      <c r="B261" s="77" t="s">
        <v>143</v>
      </c>
      <c r="C261" s="77"/>
      <c r="D261" s="77"/>
      <c r="E261" s="77"/>
      <c r="F261" s="77"/>
    </row>
    <row r="262" spans="1:6" x14ac:dyDescent="0.4">
      <c r="A262" s="48" t="s">
        <v>118</v>
      </c>
      <c r="B262" s="77" t="s">
        <v>144</v>
      </c>
      <c r="C262" s="77"/>
      <c r="D262" s="77"/>
      <c r="E262" s="77"/>
      <c r="F262" s="77"/>
    </row>
    <row r="263" spans="1:6" x14ac:dyDescent="0.4">
      <c r="A263" s="48" t="s">
        <v>247</v>
      </c>
      <c r="B263" s="77" t="s">
        <v>145</v>
      </c>
      <c r="C263" s="77"/>
      <c r="D263" s="77"/>
      <c r="E263" s="77"/>
      <c r="F263" s="77"/>
    </row>
    <row r="264" spans="1:6" x14ac:dyDescent="0.4">
      <c r="A264" s="20">
        <v>7</v>
      </c>
      <c r="B264" s="26" t="s">
        <v>20</v>
      </c>
      <c r="C264" s="27">
        <v>221201</v>
      </c>
      <c r="D264" s="23" t="s">
        <v>7</v>
      </c>
      <c r="E264" s="20"/>
      <c r="F264" s="20">
        <v>1</v>
      </c>
    </row>
    <row r="265" spans="1:6" x14ac:dyDescent="0.4">
      <c r="A265" s="25" t="s">
        <v>208</v>
      </c>
      <c r="B265" s="26" t="s">
        <v>21</v>
      </c>
      <c r="C265" s="27">
        <v>222101</v>
      </c>
      <c r="D265" s="23" t="s">
        <v>26</v>
      </c>
      <c r="E265" s="20"/>
      <c r="F265" s="20">
        <v>2</v>
      </c>
    </row>
    <row r="266" spans="1:6" x14ac:dyDescent="0.4">
      <c r="A266" s="72" t="s">
        <v>9</v>
      </c>
      <c r="B266" s="73"/>
      <c r="C266" s="73"/>
      <c r="D266" s="73"/>
      <c r="E266" s="74"/>
      <c r="F266" s="18">
        <f>SUM(F264:F265)</f>
        <v>3</v>
      </c>
    </row>
    <row r="267" spans="1:6" x14ac:dyDescent="0.4">
      <c r="A267" s="48" t="s">
        <v>248</v>
      </c>
      <c r="B267" s="77" t="s">
        <v>146</v>
      </c>
      <c r="C267" s="77"/>
      <c r="D267" s="77"/>
      <c r="E267" s="77"/>
      <c r="F267" s="77"/>
    </row>
    <row r="268" spans="1:6" x14ac:dyDescent="0.4">
      <c r="A268" s="20">
        <v>10</v>
      </c>
      <c r="B268" s="5" t="s">
        <v>20</v>
      </c>
      <c r="C268" s="51">
        <v>221201</v>
      </c>
      <c r="D268" s="52" t="s">
        <v>7</v>
      </c>
      <c r="E268" s="53"/>
      <c r="F268" s="53">
        <v>1</v>
      </c>
    </row>
    <row r="269" spans="1:6" x14ac:dyDescent="0.4">
      <c r="A269" s="20">
        <v>11</v>
      </c>
      <c r="B269" s="26" t="s">
        <v>21</v>
      </c>
      <c r="C269" s="27">
        <v>222101</v>
      </c>
      <c r="D269" s="23" t="s">
        <v>26</v>
      </c>
      <c r="E269" s="20"/>
      <c r="F269" s="20">
        <v>1</v>
      </c>
    </row>
    <row r="270" spans="1:6" x14ac:dyDescent="0.4">
      <c r="A270" s="20">
        <v>12</v>
      </c>
      <c r="B270" s="26" t="s">
        <v>25</v>
      </c>
      <c r="C270" s="27">
        <v>222101</v>
      </c>
      <c r="D270" s="23" t="s">
        <v>26</v>
      </c>
      <c r="E270" s="20"/>
      <c r="F270" s="20">
        <v>1</v>
      </c>
    </row>
    <row r="271" spans="1:6" x14ac:dyDescent="0.4">
      <c r="A271" s="72" t="s">
        <v>9</v>
      </c>
      <c r="B271" s="73"/>
      <c r="C271" s="73"/>
      <c r="D271" s="73"/>
      <c r="E271" s="74"/>
      <c r="F271" s="18">
        <f>SUM(F268:F270)</f>
        <v>3</v>
      </c>
    </row>
    <row r="272" spans="1:6" x14ac:dyDescent="0.4">
      <c r="A272" s="48" t="s">
        <v>249</v>
      </c>
      <c r="B272" s="77" t="s">
        <v>147</v>
      </c>
      <c r="C272" s="77"/>
      <c r="D272" s="77"/>
      <c r="E272" s="77"/>
      <c r="F272" s="77"/>
    </row>
    <row r="273" spans="1:6" x14ac:dyDescent="0.4">
      <c r="A273" s="20">
        <v>13</v>
      </c>
      <c r="B273" s="26" t="s">
        <v>24</v>
      </c>
      <c r="C273" s="27">
        <v>221107</v>
      </c>
      <c r="D273" s="23" t="s">
        <v>7</v>
      </c>
      <c r="E273" s="20"/>
      <c r="F273" s="20">
        <v>1</v>
      </c>
    </row>
    <row r="274" spans="1:6" x14ac:dyDescent="0.4">
      <c r="A274" s="20">
        <v>14</v>
      </c>
      <c r="B274" s="26" t="s">
        <v>21</v>
      </c>
      <c r="C274" s="27">
        <v>222101</v>
      </c>
      <c r="D274" s="23" t="s">
        <v>26</v>
      </c>
      <c r="E274" s="20"/>
      <c r="F274" s="20">
        <v>1</v>
      </c>
    </row>
    <row r="275" spans="1:6" x14ac:dyDescent="0.4">
      <c r="A275" s="20">
        <v>15</v>
      </c>
      <c r="B275" s="26" t="s">
        <v>25</v>
      </c>
      <c r="C275" s="27">
        <v>222101</v>
      </c>
      <c r="D275" s="23" t="s">
        <v>26</v>
      </c>
      <c r="E275" s="20"/>
      <c r="F275" s="20">
        <v>1</v>
      </c>
    </row>
    <row r="276" spans="1:6" x14ac:dyDescent="0.4">
      <c r="A276" s="72" t="s">
        <v>9</v>
      </c>
      <c r="B276" s="73"/>
      <c r="C276" s="73"/>
      <c r="D276" s="73"/>
      <c r="E276" s="74"/>
      <c r="F276" s="18">
        <f>SUM(F273:F275)</f>
        <v>3</v>
      </c>
    </row>
    <row r="277" spans="1:6" x14ac:dyDescent="0.4">
      <c r="A277" s="48" t="s">
        <v>250</v>
      </c>
      <c r="B277" s="77" t="s">
        <v>148</v>
      </c>
      <c r="C277" s="77"/>
      <c r="D277" s="77"/>
      <c r="E277" s="77"/>
      <c r="F277" s="77"/>
    </row>
    <row r="278" spans="1:6" x14ac:dyDescent="0.4">
      <c r="A278" s="20">
        <v>16</v>
      </c>
      <c r="B278" s="26" t="s">
        <v>20</v>
      </c>
      <c r="C278" s="27">
        <v>221107</v>
      </c>
      <c r="D278" s="23" t="s">
        <v>7</v>
      </c>
      <c r="E278" s="20"/>
      <c r="F278" s="20">
        <v>1</v>
      </c>
    </row>
    <row r="279" spans="1:6" x14ac:dyDescent="0.4">
      <c r="A279" s="20">
        <v>17</v>
      </c>
      <c r="B279" s="26" t="s">
        <v>21</v>
      </c>
      <c r="C279" s="27">
        <v>222101</v>
      </c>
      <c r="D279" s="23" t="s">
        <v>26</v>
      </c>
      <c r="E279" s="20"/>
      <c r="F279" s="20">
        <v>1</v>
      </c>
    </row>
    <row r="280" spans="1:6" x14ac:dyDescent="0.4">
      <c r="A280" s="72" t="s">
        <v>9</v>
      </c>
      <c r="B280" s="73"/>
      <c r="C280" s="73"/>
      <c r="D280" s="73"/>
      <c r="E280" s="74"/>
      <c r="F280" s="18">
        <f>SUM(F278:F279)</f>
        <v>2</v>
      </c>
    </row>
    <row r="281" spans="1:6" x14ac:dyDescent="0.4">
      <c r="A281" s="48" t="s">
        <v>251</v>
      </c>
      <c r="B281" s="77" t="s">
        <v>149</v>
      </c>
      <c r="C281" s="77"/>
      <c r="D281" s="77"/>
      <c r="E281" s="77"/>
      <c r="F281" s="77"/>
    </row>
    <row r="282" spans="1:6" x14ac:dyDescent="0.4">
      <c r="A282" s="19">
        <v>18</v>
      </c>
      <c r="B282" s="26" t="s">
        <v>24</v>
      </c>
      <c r="C282" s="27">
        <v>221107</v>
      </c>
      <c r="D282" s="23" t="s">
        <v>7</v>
      </c>
      <c r="E282" s="20"/>
      <c r="F282" s="20">
        <v>1</v>
      </c>
    </row>
    <row r="283" spans="1:6" x14ac:dyDescent="0.4">
      <c r="A283" s="19">
        <v>19</v>
      </c>
      <c r="B283" s="26" t="s">
        <v>20</v>
      </c>
      <c r="C283" s="27">
        <v>221201</v>
      </c>
      <c r="D283" s="23" t="s">
        <v>7</v>
      </c>
      <c r="E283" s="20"/>
      <c r="F283" s="20">
        <v>1</v>
      </c>
    </row>
    <row r="284" spans="1:6" x14ac:dyDescent="0.4">
      <c r="A284" s="19" t="s">
        <v>71</v>
      </c>
      <c r="B284" s="26" t="s">
        <v>21</v>
      </c>
      <c r="C284" s="27">
        <v>226905</v>
      </c>
      <c r="D284" s="23" t="s">
        <v>7</v>
      </c>
      <c r="E284" s="20"/>
      <c r="F284" s="20">
        <v>2</v>
      </c>
    </row>
    <row r="285" spans="1:6" x14ac:dyDescent="0.4">
      <c r="A285" s="19">
        <v>22</v>
      </c>
      <c r="B285" s="26" t="s">
        <v>21</v>
      </c>
      <c r="C285" s="27">
        <v>222101</v>
      </c>
      <c r="D285" s="23" t="s">
        <v>26</v>
      </c>
      <c r="E285" s="20"/>
      <c r="F285" s="20">
        <v>1</v>
      </c>
    </row>
    <row r="286" spans="1:6" x14ac:dyDescent="0.4">
      <c r="A286" s="72" t="s">
        <v>9</v>
      </c>
      <c r="B286" s="73"/>
      <c r="C286" s="73"/>
      <c r="D286" s="73"/>
      <c r="E286" s="74"/>
      <c r="F286" s="18">
        <f>SUM(F282:F285)</f>
        <v>5</v>
      </c>
    </row>
    <row r="287" spans="1:6" x14ac:dyDescent="0.4">
      <c r="A287" s="48" t="s">
        <v>120</v>
      </c>
      <c r="B287" s="77" t="s">
        <v>150</v>
      </c>
      <c r="C287" s="77"/>
      <c r="D287" s="77"/>
      <c r="E287" s="77"/>
      <c r="F287" s="77"/>
    </row>
    <row r="288" spans="1:6" x14ac:dyDescent="0.4">
      <c r="A288" s="19">
        <v>23</v>
      </c>
      <c r="B288" s="26" t="s">
        <v>21</v>
      </c>
      <c r="C288" s="27">
        <v>226905</v>
      </c>
      <c r="D288" s="23" t="s">
        <v>7</v>
      </c>
      <c r="E288" s="20"/>
      <c r="F288" s="20">
        <v>1</v>
      </c>
    </row>
    <row r="289" spans="1:6" x14ac:dyDescent="0.4">
      <c r="A289" s="19" t="s">
        <v>227</v>
      </c>
      <c r="B289" s="26" t="s">
        <v>21</v>
      </c>
      <c r="C289" s="27">
        <v>222101</v>
      </c>
      <c r="D289" s="23" t="s">
        <v>26</v>
      </c>
      <c r="E289" s="20"/>
      <c r="F289" s="20">
        <v>2</v>
      </c>
    </row>
    <row r="290" spans="1:6" x14ac:dyDescent="0.4">
      <c r="A290" s="19">
        <v>26</v>
      </c>
      <c r="B290" s="26" t="s">
        <v>25</v>
      </c>
      <c r="C290" s="27">
        <v>222101</v>
      </c>
      <c r="D290" s="23" t="s">
        <v>26</v>
      </c>
      <c r="E290" s="20"/>
      <c r="F290" s="20">
        <v>1</v>
      </c>
    </row>
    <row r="291" spans="1:6" x14ac:dyDescent="0.4">
      <c r="A291" s="72" t="s">
        <v>9</v>
      </c>
      <c r="B291" s="73"/>
      <c r="C291" s="73"/>
      <c r="D291" s="73"/>
      <c r="E291" s="74"/>
      <c r="F291" s="18">
        <f>SUM(F288:F290)</f>
        <v>4</v>
      </c>
    </row>
    <row r="292" spans="1:6" x14ac:dyDescent="0.4">
      <c r="A292" s="48" t="s">
        <v>122</v>
      </c>
      <c r="B292" s="77" t="s">
        <v>151</v>
      </c>
      <c r="C292" s="77"/>
      <c r="D292" s="77"/>
      <c r="E292" s="77"/>
      <c r="F292" s="77"/>
    </row>
    <row r="293" spans="1:6" x14ac:dyDescent="0.4">
      <c r="A293" s="19" t="s">
        <v>238</v>
      </c>
      <c r="B293" s="26" t="s">
        <v>107</v>
      </c>
      <c r="C293" s="27">
        <v>226406</v>
      </c>
      <c r="D293" s="23" t="s">
        <v>7</v>
      </c>
      <c r="E293" s="20"/>
      <c r="F293" s="20">
        <v>2</v>
      </c>
    </row>
    <row r="294" spans="1:6" x14ac:dyDescent="0.4">
      <c r="A294" s="19" t="s">
        <v>62</v>
      </c>
      <c r="B294" s="26" t="s">
        <v>108</v>
      </c>
      <c r="C294" s="27">
        <v>226405</v>
      </c>
      <c r="D294" s="23" t="s">
        <v>7</v>
      </c>
      <c r="E294" s="20"/>
      <c r="F294" s="20">
        <v>2</v>
      </c>
    </row>
    <row r="295" spans="1:6" x14ac:dyDescent="0.4">
      <c r="A295" s="72" t="s">
        <v>9</v>
      </c>
      <c r="B295" s="73"/>
      <c r="C295" s="73"/>
      <c r="D295" s="73"/>
      <c r="E295" s="74"/>
      <c r="F295" s="18">
        <f>SUM(F293:F294)</f>
        <v>4</v>
      </c>
    </row>
    <row r="296" spans="1:6" x14ac:dyDescent="0.4">
      <c r="A296" s="49" t="s">
        <v>124</v>
      </c>
      <c r="B296" s="77" t="s">
        <v>152</v>
      </c>
      <c r="C296" s="77"/>
      <c r="D296" s="77"/>
      <c r="E296" s="77"/>
      <c r="F296" s="77"/>
    </row>
    <row r="297" spans="1:6" x14ac:dyDescent="0.4">
      <c r="A297" s="19" t="s">
        <v>239</v>
      </c>
      <c r="B297" s="26" t="s">
        <v>57</v>
      </c>
      <c r="C297" s="27">
        <v>334401</v>
      </c>
      <c r="D297" s="23" t="s">
        <v>13</v>
      </c>
      <c r="E297" s="20"/>
      <c r="F297" s="20">
        <v>2</v>
      </c>
    </row>
    <row r="298" spans="1:6" x14ac:dyDescent="0.4">
      <c r="A298" s="20">
        <v>38</v>
      </c>
      <c r="B298" s="26" t="s">
        <v>36</v>
      </c>
      <c r="C298" s="27">
        <v>532104</v>
      </c>
      <c r="D298" s="23" t="s">
        <v>37</v>
      </c>
      <c r="E298" s="20"/>
      <c r="F298" s="20">
        <v>1</v>
      </c>
    </row>
    <row r="299" spans="1:6" x14ac:dyDescent="0.4">
      <c r="A299" s="72" t="s">
        <v>9</v>
      </c>
      <c r="B299" s="73"/>
      <c r="C299" s="73"/>
      <c r="D299" s="73"/>
      <c r="E299" s="74"/>
      <c r="F299" s="43">
        <f>SUM(F297:F298)</f>
        <v>3</v>
      </c>
    </row>
    <row r="300" spans="1:6" x14ac:dyDescent="0.4">
      <c r="A300" s="72" t="s">
        <v>9</v>
      </c>
      <c r="B300" s="73"/>
      <c r="C300" s="73"/>
      <c r="D300" s="73"/>
      <c r="E300" s="74"/>
      <c r="F300" s="18">
        <f>F299+F295+F291+F286+F280+F276+F271+F266</f>
        <v>27</v>
      </c>
    </row>
    <row r="301" spans="1:6" x14ac:dyDescent="0.4">
      <c r="A301" s="54" t="s">
        <v>265</v>
      </c>
      <c r="B301" s="77" t="s">
        <v>161</v>
      </c>
      <c r="C301" s="77"/>
      <c r="D301" s="77"/>
      <c r="E301" s="77"/>
      <c r="F301" s="77"/>
    </row>
    <row r="302" spans="1:6" x14ac:dyDescent="0.4">
      <c r="A302" s="20">
        <v>1</v>
      </c>
      <c r="B302" s="20" t="s">
        <v>193</v>
      </c>
      <c r="C302" s="19">
        <v>263627</v>
      </c>
      <c r="D302" s="21" t="s">
        <v>7</v>
      </c>
      <c r="E302" s="21" t="s">
        <v>8</v>
      </c>
      <c r="F302" s="20">
        <v>1</v>
      </c>
    </row>
    <row r="303" spans="1:6" x14ac:dyDescent="0.4">
      <c r="A303" s="72" t="s">
        <v>9</v>
      </c>
      <c r="B303" s="73"/>
      <c r="C303" s="73"/>
      <c r="D303" s="73"/>
      <c r="E303" s="74"/>
      <c r="F303" s="55">
        <v>1</v>
      </c>
    </row>
    <row r="304" spans="1:6" x14ac:dyDescent="0.4">
      <c r="A304" s="56" t="s">
        <v>266</v>
      </c>
      <c r="B304" s="77" t="s">
        <v>154</v>
      </c>
      <c r="C304" s="77"/>
      <c r="D304" s="77"/>
      <c r="E304" s="77"/>
      <c r="F304" s="77"/>
    </row>
    <row r="305" spans="1:17" x14ac:dyDescent="0.4">
      <c r="A305" s="25" t="s">
        <v>348</v>
      </c>
      <c r="B305" s="26" t="s">
        <v>155</v>
      </c>
      <c r="C305" s="27">
        <v>221102</v>
      </c>
      <c r="D305" s="23" t="s">
        <v>7</v>
      </c>
      <c r="E305" s="20"/>
      <c r="F305" s="57">
        <v>57</v>
      </c>
    </row>
    <row r="306" spans="1:17" x14ac:dyDescent="0.4">
      <c r="A306" s="25" t="s">
        <v>349</v>
      </c>
      <c r="B306" s="26" t="s">
        <v>156</v>
      </c>
      <c r="C306" s="27">
        <v>221102</v>
      </c>
      <c r="D306" s="23" t="s">
        <v>7</v>
      </c>
      <c r="E306" s="20"/>
      <c r="F306" s="57">
        <v>51</v>
      </c>
    </row>
    <row r="307" spans="1:17" x14ac:dyDescent="0.4">
      <c r="A307" s="25" t="s">
        <v>350</v>
      </c>
      <c r="B307" s="26" t="s">
        <v>157</v>
      </c>
      <c r="C307" s="27">
        <v>221102</v>
      </c>
      <c r="D307" s="23" t="s">
        <v>7</v>
      </c>
      <c r="E307" s="20"/>
      <c r="F307" s="57">
        <v>81</v>
      </c>
    </row>
    <row r="308" spans="1:17" x14ac:dyDescent="0.4">
      <c r="A308" s="25" t="s">
        <v>351</v>
      </c>
      <c r="B308" s="26" t="s">
        <v>158</v>
      </c>
      <c r="C308" s="27">
        <v>221102</v>
      </c>
      <c r="D308" s="23" t="s">
        <v>7</v>
      </c>
      <c r="E308" s="20"/>
      <c r="F308" s="57">
        <v>24</v>
      </c>
    </row>
    <row r="309" spans="1:17" x14ac:dyDescent="0.4">
      <c r="A309" s="25" t="s">
        <v>352</v>
      </c>
      <c r="B309" s="26" t="s">
        <v>159</v>
      </c>
      <c r="C309" s="27">
        <v>221102</v>
      </c>
      <c r="D309" s="23" t="s">
        <v>7</v>
      </c>
      <c r="E309" s="20"/>
      <c r="F309" s="57">
        <v>35</v>
      </c>
    </row>
    <row r="310" spans="1:17" x14ac:dyDescent="0.4">
      <c r="A310" s="25" t="s">
        <v>353</v>
      </c>
      <c r="B310" s="26" t="s">
        <v>160</v>
      </c>
      <c r="C310" s="27">
        <v>221102</v>
      </c>
      <c r="D310" s="23" t="s">
        <v>7</v>
      </c>
      <c r="E310" s="20"/>
      <c r="F310" s="57">
        <v>4</v>
      </c>
    </row>
    <row r="311" spans="1:17" x14ac:dyDescent="0.4">
      <c r="A311" s="72" t="s">
        <v>9</v>
      </c>
      <c r="B311" s="73"/>
      <c r="C311" s="73"/>
      <c r="D311" s="73"/>
      <c r="E311" s="74"/>
      <c r="F311" s="58">
        <f>SUM(F305:F310)</f>
        <v>252</v>
      </c>
    </row>
    <row r="312" spans="1:17" x14ac:dyDescent="0.4">
      <c r="A312" s="20"/>
      <c r="B312" s="77" t="s">
        <v>267</v>
      </c>
      <c r="C312" s="77"/>
      <c r="D312" s="77"/>
      <c r="E312" s="77"/>
      <c r="F312" s="59">
        <f>F28+F43+F56+F69+F82+F95+F107+F111+F121+F124+F134+F140+F147+F152+F165+F178+F183+F199+F206+F212+F216+F259+F300+F311+F303</f>
        <v>875.5</v>
      </c>
    </row>
    <row r="313" spans="1:17" x14ac:dyDescent="0.4">
      <c r="A313" s="54" t="s">
        <v>163</v>
      </c>
      <c r="B313" s="77" t="s">
        <v>268</v>
      </c>
      <c r="C313" s="77"/>
      <c r="D313" s="77"/>
      <c r="E313" s="77"/>
      <c r="F313" s="20"/>
    </row>
    <row r="314" spans="1:17" s="5" customFormat="1" ht="17.399999999999999" customHeight="1" x14ac:dyDescent="0.4">
      <c r="A314" s="48" t="s">
        <v>290</v>
      </c>
      <c r="B314" s="69" t="s">
        <v>273</v>
      </c>
      <c r="C314" s="70"/>
      <c r="D314" s="70"/>
      <c r="E314" s="70"/>
      <c r="F314" s="71"/>
    </row>
    <row r="315" spans="1:17" s="5" customFormat="1" ht="19.2" customHeight="1" x14ac:dyDescent="0.4">
      <c r="A315" s="18" t="s">
        <v>282</v>
      </c>
      <c r="B315" s="83" t="s">
        <v>10</v>
      </c>
      <c r="C315" s="83"/>
      <c r="D315" s="83"/>
      <c r="E315" s="83"/>
      <c r="F315" s="83"/>
      <c r="Q315" s="56"/>
    </row>
    <row r="316" spans="1:17" s="5" customFormat="1" x14ac:dyDescent="0.4">
      <c r="A316" s="26">
        <v>1</v>
      </c>
      <c r="B316" s="20" t="s">
        <v>11</v>
      </c>
      <c r="C316" s="27">
        <v>121205</v>
      </c>
      <c r="D316" s="23" t="s">
        <v>7</v>
      </c>
      <c r="E316" s="23" t="s">
        <v>14</v>
      </c>
      <c r="F316" s="26">
        <v>1</v>
      </c>
      <c r="P316" s="56"/>
    </row>
    <row r="317" spans="1:17" s="5" customFormat="1" ht="20.399999999999999" customHeight="1" x14ac:dyDescent="0.4">
      <c r="A317" s="34" t="s">
        <v>69</v>
      </c>
      <c r="B317" s="26" t="s">
        <v>179</v>
      </c>
      <c r="C317" s="27">
        <v>263102</v>
      </c>
      <c r="D317" s="23" t="s">
        <v>7</v>
      </c>
      <c r="E317" s="23" t="s">
        <v>178</v>
      </c>
      <c r="F317" s="26">
        <v>3</v>
      </c>
    </row>
    <row r="318" spans="1:17" s="5" customFormat="1" x14ac:dyDescent="0.4">
      <c r="A318" s="26">
        <v>5</v>
      </c>
      <c r="B318" s="26" t="s">
        <v>180</v>
      </c>
      <c r="C318" s="27">
        <v>333304</v>
      </c>
      <c r="D318" s="23" t="s">
        <v>13</v>
      </c>
      <c r="E318" s="23" t="s">
        <v>178</v>
      </c>
      <c r="F318" s="26">
        <v>1</v>
      </c>
    </row>
    <row r="319" spans="1:17" s="5" customFormat="1" x14ac:dyDescent="0.4">
      <c r="A319" s="77" t="s">
        <v>9</v>
      </c>
      <c r="B319" s="77"/>
      <c r="C319" s="77"/>
      <c r="D319" s="77"/>
      <c r="E319" s="77"/>
      <c r="F319" s="18">
        <v>5</v>
      </c>
    </row>
    <row r="320" spans="1:17" s="5" customFormat="1" ht="16.8" customHeight="1" x14ac:dyDescent="0.4">
      <c r="A320" s="18" t="s">
        <v>283</v>
      </c>
      <c r="B320" s="83" t="s">
        <v>15</v>
      </c>
      <c r="C320" s="83"/>
      <c r="D320" s="83"/>
      <c r="E320" s="83"/>
      <c r="F320" s="83"/>
    </row>
    <row r="321" spans="1:6" s="5" customFormat="1" x14ac:dyDescent="0.4">
      <c r="A321" s="20">
        <v>1</v>
      </c>
      <c r="B321" s="20" t="s">
        <v>181</v>
      </c>
      <c r="C321" s="20">
        <v>261103</v>
      </c>
      <c r="D321" s="21" t="s">
        <v>7</v>
      </c>
      <c r="E321" s="21" t="s">
        <v>8</v>
      </c>
      <c r="F321" s="20">
        <v>1</v>
      </c>
    </row>
    <row r="322" spans="1:6" s="5" customFormat="1" x14ac:dyDescent="0.4">
      <c r="A322" s="77" t="s">
        <v>9</v>
      </c>
      <c r="B322" s="77"/>
      <c r="C322" s="77"/>
      <c r="D322" s="77"/>
      <c r="E322" s="77"/>
      <c r="F322" s="18">
        <f>SUM(F321)</f>
        <v>1</v>
      </c>
    </row>
    <row r="323" spans="1:6" s="5" customFormat="1" ht="35.4" customHeight="1" x14ac:dyDescent="0.4">
      <c r="A323" s="18" t="s">
        <v>284</v>
      </c>
      <c r="B323" s="76" t="s">
        <v>302</v>
      </c>
      <c r="C323" s="76"/>
      <c r="D323" s="76"/>
      <c r="E323" s="76"/>
      <c r="F323" s="76"/>
    </row>
    <row r="324" spans="1:6" s="5" customFormat="1" x14ac:dyDescent="0.4">
      <c r="A324" s="20">
        <v>1</v>
      </c>
      <c r="B324" s="20" t="s">
        <v>182</v>
      </c>
      <c r="C324" s="20">
        <v>226302</v>
      </c>
      <c r="D324" s="21" t="s">
        <v>7</v>
      </c>
      <c r="E324" s="21" t="s">
        <v>8</v>
      </c>
      <c r="F324" s="20">
        <v>1</v>
      </c>
    </row>
    <row r="325" spans="1:6" s="5" customFormat="1" x14ac:dyDescent="0.4">
      <c r="A325" s="20">
        <v>2</v>
      </c>
      <c r="B325" s="20" t="s">
        <v>301</v>
      </c>
      <c r="C325" s="20">
        <v>226302</v>
      </c>
      <c r="D325" s="21" t="s">
        <v>7</v>
      </c>
      <c r="E325" s="21" t="s">
        <v>8</v>
      </c>
      <c r="F325" s="20">
        <v>1</v>
      </c>
    </row>
    <row r="326" spans="1:6" s="5" customFormat="1" x14ac:dyDescent="0.4">
      <c r="A326" s="77" t="s">
        <v>9</v>
      </c>
      <c r="B326" s="77"/>
      <c r="C326" s="77"/>
      <c r="D326" s="77"/>
      <c r="E326" s="77"/>
      <c r="F326" s="18">
        <v>2</v>
      </c>
    </row>
    <row r="327" spans="1:6" s="5" customFormat="1" ht="17.399999999999999" customHeight="1" x14ac:dyDescent="0.4">
      <c r="A327" s="18" t="s">
        <v>285</v>
      </c>
      <c r="B327" s="75" t="s">
        <v>300</v>
      </c>
      <c r="C327" s="75"/>
      <c r="D327" s="75"/>
      <c r="E327" s="75"/>
      <c r="F327" s="75"/>
    </row>
    <row r="328" spans="1:6" s="5" customFormat="1" x14ac:dyDescent="0.4">
      <c r="A328" s="25" t="s">
        <v>18</v>
      </c>
      <c r="B328" s="20" t="s">
        <v>183</v>
      </c>
      <c r="C328" s="27">
        <v>251201</v>
      </c>
      <c r="D328" s="23" t="s">
        <v>7</v>
      </c>
      <c r="E328" s="21" t="s">
        <v>178</v>
      </c>
      <c r="F328" s="20">
        <v>2</v>
      </c>
    </row>
    <row r="329" spans="1:6" s="5" customFormat="1" x14ac:dyDescent="0.4">
      <c r="A329" s="20">
        <v>3</v>
      </c>
      <c r="B329" s="20" t="s">
        <v>184</v>
      </c>
      <c r="C329" s="46">
        <v>351202</v>
      </c>
      <c r="D329" s="28" t="s">
        <v>13</v>
      </c>
      <c r="E329" s="21" t="s">
        <v>8</v>
      </c>
      <c r="F329" s="20">
        <v>1</v>
      </c>
    </row>
    <row r="330" spans="1:6" s="5" customFormat="1" x14ac:dyDescent="0.4">
      <c r="A330" s="77" t="s">
        <v>9</v>
      </c>
      <c r="B330" s="77"/>
      <c r="C330" s="77"/>
      <c r="D330" s="77"/>
      <c r="E330" s="77"/>
      <c r="F330" s="18">
        <v>3</v>
      </c>
    </row>
    <row r="331" spans="1:6" s="5" customFormat="1" x14ac:dyDescent="0.4">
      <c r="A331" s="18" t="s">
        <v>286</v>
      </c>
      <c r="B331" s="77" t="s">
        <v>17</v>
      </c>
      <c r="C331" s="77"/>
      <c r="D331" s="77"/>
      <c r="E331" s="77"/>
      <c r="F331" s="77"/>
    </row>
    <row r="332" spans="1:6" s="5" customFormat="1" x14ac:dyDescent="0.4">
      <c r="A332" s="25" t="s">
        <v>18</v>
      </c>
      <c r="B332" s="20" t="s">
        <v>185</v>
      </c>
      <c r="C332" s="20">
        <v>241105</v>
      </c>
      <c r="D332" s="21" t="s">
        <v>7</v>
      </c>
      <c r="E332" s="21" t="s">
        <v>8</v>
      </c>
      <c r="F332" s="20">
        <v>2</v>
      </c>
    </row>
    <row r="333" spans="1:6" s="5" customFormat="1" x14ac:dyDescent="0.4">
      <c r="A333" s="77" t="s">
        <v>9</v>
      </c>
      <c r="B333" s="77"/>
      <c r="C333" s="77"/>
      <c r="D333" s="77"/>
      <c r="E333" s="77"/>
      <c r="F333" s="18">
        <v>2</v>
      </c>
    </row>
    <row r="334" spans="1:6" s="5" customFormat="1" x14ac:dyDescent="0.4">
      <c r="A334" s="18" t="s">
        <v>287</v>
      </c>
      <c r="B334" s="77" t="s">
        <v>219</v>
      </c>
      <c r="C334" s="77"/>
      <c r="D334" s="77"/>
      <c r="E334" s="77"/>
      <c r="F334" s="77"/>
    </row>
    <row r="335" spans="1:6" s="5" customFormat="1" x14ac:dyDescent="0.4">
      <c r="A335" s="34">
        <v>1</v>
      </c>
      <c r="B335" s="20" t="s">
        <v>19</v>
      </c>
      <c r="C335" s="27">
        <v>121901</v>
      </c>
      <c r="D335" s="23" t="s">
        <v>7</v>
      </c>
      <c r="E335" s="23" t="s">
        <v>14</v>
      </c>
      <c r="F335" s="26">
        <v>1</v>
      </c>
    </row>
    <row r="336" spans="1:6" s="5" customFormat="1" x14ac:dyDescent="0.4">
      <c r="A336" s="34">
        <v>2</v>
      </c>
      <c r="B336" s="26" t="s">
        <v>20</v>
      </c>
      <c r="C336" s="27">
        <v>221201</v>
      </c>
      <c r="D336" s="23" t="s">
        <v>7</v>
      </c>
      <c r="E336" s="26"/>
      <c r="F336" s="26">
        <v>1</v>
      </c>
    </row>
    <row r="337" spans="1:6" s="5" customFormat="1" x14ac:dyDescent="0.4">
      <c r="A337" s="34" t="s">
        <v>220</v>
      </c>
      <c r="B337" s="26" t="s">
        <v>187</v>
      </c>
      <c r="C337" s="27">
        <v>263102</v>
      </c>
      <c r="D337" s="23" t="s">
        <v>7</v>
      </c>
      <c r="E337" s="23" t="s">
        <v>8</v>
      </c>
      <c r="F337" s="26">
        <v>3</v>
      </c>
    </row>
    <row r="338" spans="1:6" s="5" customFormat="1" x14ac:dyDescent="0.4">
      <c r="A338" s="20">
        <v>6</v>
      </c>
      <c r="B338" s="26" t="s">
        <v>187</v>
      </c>
      <c r="C338" s="27">
        <v>263102</v>
      </c>
      <c r="D338" s="23" t="s">
        <v>7</v>
      </c>
      <c r="E338" s="21" t="s">
        <v>163</v>
      </c>
      <c r="F338" s="20">
        <v>1</v>
      </c>
    </row>
    <row r="339" spans="1:6" s="5" customFormat="1" x14ac:dyDescent="0.4">
      <c r="A339" s="91" t="s">
        <v>9</v>
      </c>
      <c r="B339" s="92"/>
      <c r="C339" s="92"/>
      <c r="D339" s="92"/>
      <c r="E339" s="93"/>
      <c r="F339" s="43">
        <v>6</v>
      </c>
    </row>
    <row r="340" spans="1:6" s="5" customFormat="1" x14ac:dyDescent="0.4">
      <c r="A340" s="20"/>
      <c r="B340" s="84" t="s">
        <v>270</v>
      </c>
      <c r="C340" s="84"/>
      <c r="D340" s="84"/>
      <c r="E340" s="84"/>
      <c r="F340" s="18">
        <f>F319+F322+F326+F330+F333+F339</f>
        <v>19</v>
      </c>
    </row>
    <row r="341" spans="1:6" s="5" customFormat="1" ht="19.2" customHeight="1" x14ac:dyDescent="0.4">
      <c r="A341" s="48" t="s">
        <v>291</v>
      </c>
      <c r="B341" s="80" t="s">
        <v>269</v>
      </c>
      <c r="C341" s="81"/>
      <c r="D341" s="81"/>
      <c r="E341" s="81"/>
      <c r="F341" s="82"/>
    </row>
    <row r="342" spans="1:6" ht="33.6" x14ac:dyDescent="0.4">
      <c r="A342" s="48" t="s">
        <v>292</v>
      </c>
      <c r="B342" s="45" t="s">
        <v>304</v>
      </c>
      <c r="C342" s="19">
        <v>226918</v>
      </c>
      <c r="D342" s="21" t="s">
        <v>7</v>
      </c>
      <c r="E342" s="20"/>
      <c r="F342" s="20">
        <v>1</v>
      </c>
    </row>
    <row r="343" spans="1:6" x14ac:dyDescent="0.4">
      <c r="A343" s="72" t="s">
        <v>9</v>
      </c>
      <c r="B343" s="73"/>
      <c r="C343" s="73"/>
      <c r="D343" s="73"/>
      <c r="E343" s="74"/>
      <c r="F343" s="18">
        <f>SUM(F342)</f>
        <v>1</v>
      </c>
    </row>
    <row r="344" spans="1:6" x14ac:dyDescent="0.4">
      <c r="A344" s="50" t="s">
        <v>293</v>
      </c>
      <c r="B344" s="72" t="s">
        <v>209</v>
      </c>
      <c r="C344" s="73"/>
      <c r="D344" s="73"/>
      <c r="E344" s="73"/>
      <c r="F344" s="74"/>
    </row>
    <row r="345" spans="1:6" x14ac:dyDescent="0.4">
      <c r="A345" s="25" t="s">
        <v>240</v>
      </c>
      <c r="B345" s="26" t="s">
        <v>36</v>
      </c>
      <c r="C345" s="27">
        <v>532104</v>
      </c>
      <c r="D345" s="23" t="s">
        <v>37</v>
      </c>
      <c r="E345" s="20"/>
      <c r="F345" s="26">
        <v>11</v>
      </c>
    </row>
    <row r="346" spans="1:6" x14ac:dyDescent="0.4">
      <c r="A346" s="25" t="s">
        <v>60</v>
      </c>
      <c r="B346" s="26" t="s">
        <v>173</v>
      </c>
      <c r="C346" s="27">
        <v>962903</v>
      </c>
      <c r="D346" s="23" t="s">
        <v>37</v>
      </c>
      <c r="E346" s="20"/>
      <c r="F346" s="26">
        <v>1</v>
      </c>
    </row>
    <row r="347" spans="1:6" x14ac:dyDescent="0.4">
      <c r="A347" s="72" t="s">
        <v>9</v>
      </c>
      <c r="B347" s="73"/>
      <c r="C347" s="73"/>
      <c r="D347" s="73"/>
      <c r="E347" s="74"/>
      <c r="F347" s="18">
        <f>SUM(F345:F346)</f>
        <v>12</v>
      </c>
    </row>
    <row r="348" spans="1:6" x14ac:dyDescent="0.4">
      <c r="A348" s="72" t="s">
        <v>271</v>
      </c>
      <c r="B348" s="73"/>
      <c r="C348" s="73"/>
      <c r="D348" s="73"/>
      <c r="E348" s="74"/>
      <c r="F348" s="18">
        <f>F343+F347</f>
        <v>13</v>
      </c>
    </row>
    <row r="349" spans="1:6" ht="32.4" customHeight="1" x14ac:dyDescent="0.4">
      <c r="A349" s="48" t="s">
        <v>294</v>
      </c>
      <c r="B349" s="80" t="s">
        <v>369</v>
      </c>
      <c r="C349" s="81"/>
      <c r="D349" s="81"/>
      <c r="E349" s="81"/>
      <c r="F349" s="82"/>
    </row>
    <row r="350" spans="1:6" x14ac:dyDescent="0.4">
      <c r="A350" s="6" t="s">
        <v>274</v>
      </c>
      <c r="B350" s="75" t="s">
        <v>167</v>
      </c>
      <c r="C350" s="75"/>
      <c r="D350" s="75"/>
      <c r="E350" s="75"/>
      <c r="F350" s="75"/>
    </row>
    <row r="351" spans="1:6" x14ac:dyDescent="0.4">
      <c r="A351" s="25" t="s">
        <v>38</v>
      </c>
      <c r="B351" s="20" t="s">
        <v>11</v>
      </c>
      <c r="C351" s="27">
        <v>121124</v>
      </c>
      <c r="D351" s="23" t="s">
        <v>7</v>
      </c>
      <c r="E351" s="23" t="s">
        <v>14</v>
      </c>
      <c r="F351" s="26">
        <v>1</v>
      </c>
    </row>
    <row r="352" spans="1:6" x14ac:dyDescent="0.4">
      <c r="A352" s="25" t="s">
        <v>12</v>
      </c>
      <c r="B352" s="26" t="s">
        <v>179</v>
      </c>
      <c r="C352" s="27">
        <v>263102</v>
      </c>
      <c r="D352" s="23" t="s">
        <v>7</v>
      </c>
      <c r="E352" s="23" t="s">
        <v>178</v>
      </c>
      <c r="F352" s="26">
        <v>2</v>
      </c>
    </row>
    <row r="353" spans="1:6" x14ac:dyDescent="0.4">
      <c r="A353" s="25" t="s">
        <v>94</v>
      </c>
      <c r="B353" s="26" t="s">
        <v>186</v>
      </c>
      <c r="C353" s="27">
        <v>263102</v>
      </c>
      <c r="D353" s="23" t="s">
        <v>7</v>
      </c>
      <c r="E353" s="23" t="s">
        <v>8</v>
      </c>
      <c r="F353" s="26">
        <v>1</v>
      </c>
    </row>
    <row r="354" spans="1:6" x14ac:dyDescent="0.4">
      <c r="A354" s="25" t="s">
        <v>76</v>
      </c>
      <c r="B354" s="26" t="s">
        <v>186</v>
      </c>
      <c r="C354" s="27">
        <v>263102</v>
      </c>
      <c r="D354" s="23" t="s">
        <v>7</v>
      </c>
      <c r="E354" s="23" t="s">
        <v>14</v>
      </c>
      <c r="F354" s="26">
        <v>2</v>
      </c>
    </row>
    <row r="355" spans="1:6" x14ac:dyDescent="0.4">
      <c r="A355" s="72" t="s">
        <v>9</v>
      </c>
      <c r="B355" s="73"/>
      <c r="C355" s="73"/>
      <c r="D355" s="73"/>
      <c r="E355" s="74"/>
      <c r="F355" s="43">
        <f>SUM(F351:F354)</f>
        <v>6</v>
      </c>
    </row>
    <row r="356" spans="1:6" ht="36.6" customHeight="1" x14ac:dyDescent="0.4">
      <c r="A356" s="6" t="s">
        <v>275</v>
      </c>
      <c r="B356" s="76" t="s">
        <v>370</v>
      </c>
      <c r="C356" s="77"/>
      <c r="D356" s="77"/>
      <c r="E356" s="77"/>
      <c r="F356" s="77"/>
    </row>
    <row r="357" spans="1:6" x14ac:dyDescent="0.4">
      <c r="A357" s="20">
        <v>1</v>
      </c>
      <c r="B357" s="20" t="s">
        <v>11</v>
      </c>
      <c r="C357" s="27">
        <v>121901</v>
      </c>
      <c r="D357" s="23" t="s">
        <v>7</v>
      </c>
      <c r="E357" s="23" t="s">
        <v>14</v>
      </c>
      <c r="F357" s="26">
        <v>1</v>
      </c>
    </row>
    <row r="358" spans="1:6" x14ac:dyDescent="0.4">
      <c r="A358" s="25" t="s">
        <v>12</v>
      </c>
      <c r="B358" s="26" t="s">
        <v>179</v>
      </c>
      <c r="C358" s="27">
        <v>263102</v>
      </c>
      <c r="D358" s="23" t="s">
        <v>7</v>
      </c>
      <c r="E358" s="23" t="s">
        <v>178</v>
      </c>
      <c r="F358" s="26">
        <v>2</v>
      </c>
    </row>
    <row r="359" spans="1:6" x14ac:dyDescent="0.4">
      <c r="A359" s="20">
        <v>4</v>
      </c>
      <c r="B359" s="26" t="s">
        <v>186</v>
      </c>
      <c r="C359" s="27">
        <v>263102</v>
      </c>
      <c r="D359" s="23" t="s">
        <v>7</v>
      </c>
      <c r="E359" s="23" t="s">
        <v>14</v>
      </c>
      <c r="F359" s="26">
        <v>1</v>
      </c>
    </row>
    <row r="360" spans="1:6" x14ac:dyDescent="0.4">
      <c r="A360" s="25" t="s">
        <v>76</v>
      </c>
      <c r="B360" s="26" t="s">
        <v>228</v>
      </c>
      <c r="C360" s="27">
        <v>263102</v>
      </c>
      <c r="D360" s="23" t="s">
        <v>7</v>
      </c>
      <c r="E360" s="23" t="s">
        <v>14</v>
      </c>
      <c r="F360" s="26">
        <v>2</v>
      </c>
    </row>
    <row r="361" spans="1:6" x14ac:dyDescent="0.4">
      <c r="A361" s="72" t="s">
        <v>9</v>
      </c>
      <c r="B361" s="73"/>
      <c r="C361" s="73"/>
      <c r="D361" s="73"/>
      <c r="E361" s="74"/>
      <c r="F361" s="18">
        <f>SUM(F357:F360)</f>
        <v>6</v>
      </c>
    </row>
    <row r="362" spans="1:6" ht="33" customHeight="1" x14ac:dyDescent="0.4">
      <c r="A362" s="60" t="s">
        <v>276</v>
      </c>
      <c r="B362" s="69" t="s">
        <v>367</v>
      </c>
      <c r="C362" s="78"/>
      <c r="D362" s="78"/>
      <c r="E362" s="78"/>
      <c r="F362" s="79"/>
    </row>
    <row r="363" spans="1:6" x14ac:dyDescent="0.4">
      <c r="A363" s="20">
        <v>1</v>
      </c>
      <c r="B363" s="26" t="s">
        <v>198</v>
      </c>
      <c r="C363" s="27">
        <v>832201</v>
      </c>
      <c r="D363" s="61" t="s">
        <v>37</v>
      </c>
      <c r="E363" s="21" t="s">
        <v>14</v>
      </c>
      <c r="F363" s="26">
        <v>1</v>
      </c>
    </row>
    <row r="364" spans="1:6" x14ac:dyDescent="0.4">
      <c r="A364" s="25" t="s">
        <v>12</v>
      </c>
      <c r="B364" s="26" t="s">
        <v>196</v>
      </c>
      <c r="C364" s="27">
        <v>941201</v>
      </c>
      <c r="D364" s="23" t="s">
        <v>314</v>
      </c>
      <c r="E364" s="21" t="s">
        <v>8</v>
      </c>
      <c r="F364" s="26">
        <v>2</v>
      </c>
    </row>
    <row r="365" spans="1:6" x14ac:dyDescent="0.4">
      <c r="A365" s="72" t="s">
        <v>9</v>
      </c>
      <c r="B365" s="73"/>
      <c r="C365" s="73"/>
      <c r="D365" s="73"/>
      <c r="E365" s="74"/>
      <c r="F365" s="18">
        <f>SUM(F362:F364)</f>
        <v>3</v>
      </c>
    </row>
    <row r="366" spans="1:6" x14ac:dyDescent="0.4">
      <c r="A366" s="6" t="s">
        <v>277</v>
      </c>
      <c r="B366" s="75" t="s">
        <v>168</v>
      </c>
      <c r="C366" s="75"/>
      <c r="D366" s="75"/>
      <c r="E366" s="75"/>
      <c r="F366" s="75"/>
    </row>
    <row r="367" spans="1:6" x14ac:dyDescent="0.4">
      <c r="A367" s="20">
        <v>1</v>
      </c>
      <c r="B367" s="20" t="s">
        <v>16</v>
      </c>
      <c r="C367" s="27">
        <v>121906</v>
      </c>
      <c r="D367" s="23" t="s">
        <v>7</v>
      </c>
      <c r="E367" s="23" t="s">
        <v>14</v>
      </c>
      <c r="F367" s="26">
        <v>1</v>
      </c>
    </row>
    <row r="368" spans="1:6" x14ac:dyDescent="0.4">
      <c r="A368" s="20">
        <v>2</v>
      </c>
      <c r="B368" s="26" t="s">
        <v>179</v>
      </c>
      <c r="C368" s="27">
        <v>263102</v>
      </c>
      <c r="D368" s="23" t="s">
        <v>7</v>
      </c>
      <c r="E368" s="21" t="s">
        <v>178</v>
      </c>
      <c r="F368" s="26">
        <v>1</v>
      </c>
    </row>
    <row r="369" spans="1:6" x14ac:dyDescent="0.4">
      <c r="A369" s="20">
        <v>3</v>
      </c>
      <c r="B369" s="26" t="s">
        <v>324</v>
      </c>
      <c r="C369" s="27">
        <v>214401</v>
      </c>
      <c r="D369" s="23" t="s">
        <v>7</v>
      </c>
      <c r="E369" s="21" t="s">
        <v>178</v>
      </c>
      <c r="F369" s="26">
        <v>1</v>
      </c>
    </row>
    <row r="370" spans="1:6" x14ac:dyDescent="0.4">
      <c r="A370" s="25" t="s">
        <v>94</v>
      </c>
      <c r="B370" s="20" t="s">
        <v>180</v>
      </c>
      <c r="C370" s="27">
        <v>331309</v>
      </c>
      <c r="D370" s="23" t="s">
        <v>13</v>
      </c>
      <c r="E370" s="21" t="s">
        <v>178</v>
      </c>
      <c r="F370" s="26">
        <v>1</v>
      </c>
    </row>
    <row r="371" spans="1:6" x14ac:dyDescent="0.4">
      <c r="A371" s="72" t="s">
        <v>9</v>
      </c>
      <c r="B371" s="73"/>
      <c r="C371" s="73"/>
      <c r="D371" s="73"/>
      <c r="E371" s="74"/>
      <c r="F371" s="18">
        <f>SUM(F367:F370)</f>
        <v>4</v>
      </c>
    </row>
    <row r="372" spans="1:6" x14ac:dyDescent="0.4">
      <c r="A372" s="6" t="s">
        <v>278</v>
      </c>
      <c r="B372" s="77" t="s">
        <v>169</v>
      </c>
      <c r="C372" s="77"/>
      <c r="D372" s="77"/>
      <c r="E372" s="77"/>
      <c r="F372" s="77"/>
    </row>
    <row r="373" spans="1:6" x14ac:dyDescent="0.4">
      <c r="A373" s="25" t="s">
        <v>72</v>
      </c>
      <c r="B373" s="26" t="s">
        <v>206</v>
      </c>
      <c r="C373" s="27">
        <v>741307</v>
      </c>
      <c r="D373" s="23" t="s">
        <v>37</v>
      </c>
      <c r="E373" s="21" t="s">
        <v>8</v>
      </c>
      <c r="F373" s="26">
        <v>3</v>
      </c>
    </row>
    <row r="374" spans="1:6" x14ac:dyDescent="0.4">
      <c r="A374" s="20">
        <v>4</v>
      </c>
      <c r="B374" s="26" t="s">
        <v>205</v>
      </c>
      <c r="C374" s="27">
        <v>712602</v>
      </c>
      <c r="D374" s="23" t="s">
        <v>37</v>
      </c>
      <c r="E374" s="21" t="s">
        <v>8</v>
      </c>
      <c r="F374" s="26">
        <v>1</v>
      </c>
    </row>
    <row r="375" spans="1:6" x14ac:dyDescent="0.4">
      <c r="A375" s="25" t="s">
        <v>170</v>
      </c>
      <c r="B375" s="26" t="s">
        <v>204</v>
      </c>
      <c r="C375" s="27">
        <v>712602</v>
      </c>
      <c r="D375" s="23" t="s">
        <v>37</v>
      </c>
      <c r="E375" s="21" t="s">
        <v>163</v>
      </c>
      <c r="F375" s="26">
        <v>1</v>
      </c>
    </row>
    <row r="376" spans="1:6" x14ac:dyDescent="0.4">
      <c r="A376" s="25" t="s">
        <v>171</v>
      </c>
      <c r="B376" s="26" t="s">
        <v>203</v>
      </c>
      <c r="C376" s="27">
        <v>721424</v>
      </c>
      <c r="D376" s="23" t="s">
        <v>37</v>
      </c>
      <c r="E376" s="21" t="s">
        <v>8</v>
      </c>
      <c r="F376" s="26">
        <v>2</v>
      </c>
    </row>
    <row r="377" spans="1:6" x14ac:dyDescent="0.4">
      <c r="A377" s="20">
        <v>8</v>
      </c>
      <c r="B377" s="45" t="s">
        <v>202</v>
      </c>
      <c r="C377" s="46">
        <v>752201</v>
      </c>
      <c r="D377" s="23" t="s">
        <v>37</v>
      </c>
      <c r="E377" s="21" t="s">
        <v>8</v>
      </c>
      <c r="F377" s="26">
        <v>1</v>
      </c>
    </row>
    <row r="378" spans="1:6" ht="33.6" x14ac:dyDescent="0.4">
      <c r="A378" s="20">
        <v>9</v>
      </c>
      <c r="B378" s="45" t="s">
        <v>201</v>
      </c>
      <c r="C378" s="46">
        <v>713102</v>
      </c>
      <c r="D378" s="23" t="s">
        <v>37</v>
      </c>
      <c r="E378" s="21" t="s">
        <v>14</v>
      </c>
      <c r="F378" s="46">
        <v>1</v>
      </c>
    </row>
    <row r="379" spans="1:6" ht="33.6" x14ac:dyDescent="0.4">
      <c r="A379" s="25" t="s">
        <v>46</v>
      </c>
      <c r="B379" s="45" t="s">
        <v>201</v>
      </c>
      <c r="C379" s="27">
        <v>713102</v>
      </c>
      <c r="D379" s="23" t="s">
        <v>37</v>
      </c>
      <c r="E379" s="21" t="s">
        <v>165</v>
      </c>
      <c r="F379" s="46">
        <v>1</v>
      </c>
    </row>
    <row r="380" spans="1:6" x14ac:dyDescent="0.4">
      <c r="A380" s="20">
        <v>11</v>
      </c>
      <c r="B380" s="26" t="s">
        <v>196</v>
      </c>
      <c r="C380" s="27">
        <v>941201</v>
      </c>
      <c r="D380" s="23" t="s">
        <v>37</v>
      </c>
      <c r="E380" s="21" t="s">
        <v>8</v>
      </c>
      <c r="F380" s="26">
        <v>1</v>
      </c>
    </row>
    <row r="381" spans="1:6" x14ac:dyDescent="0.4">
      <c r="A381" s="72" t="s">
        <v>9</v>
      </c>
      <c r="B381" s="73"/>
      <c r="C381" s="73"/>
      <c r="D381" s="73"/>
      <c r="E381" s="74"/>
      <c r="F381" s="18">
        <f>SUM(F373:F380)</f>
        <v>11</v>
      </c>
    </row>
    <row r="382" spans="1:6" ht="17.399999999999999" customHeight="1" x14ac:dyDescent="0.4">
      <c r="A382" s="6" t="s">
        <v>279</v>
      </c>
      <c r="B382" s="75" t="s">
        <v>172</v>
      </c>
      <c r="C382" s="75"/>
      <c r="D382" s="75"/>
      <c r="E382" s="75"/>
      <c r="F382" s="75"/>
    </row>
    <row r="383" spans="1:6" x14ac:dyDescent="0.4">
      <c r="A383" s="25" t="s">
        <v>72</v>
      </c>
      <c r="B383" s="26" t="s">
        <v>200</v>
      </c>
      <c r="C383" s="27">
        <v>818207</v>
      </c>
      <c r="D383" s="23" t="s">
        <v>37</v>
      </c>
      <c r="E383" s="21" t="s">
        <v>8</v>
      </c>
      <c r="F383" s="26">
        <v>3</v>
      </c>
    </row>
    <row r="384" spans="1:6" x14ac:dyDescent="0.4">
      <c r="A384" s="20">
        <v>4</v>
      </c>
      <c r="B384" s="26" t="s">
        <v>200</v>
      </c>
      <c r="C384" s="27">
        <v>818207</v>
      </c>
      <c r="D384" s="23" t="s">
        <v>37</v>
      </c>
      <c r="E384" s="21" t="s">
        <v>14</v>
      </c>
      <c r="F384" s="26">
        <v>1</v>
      </c>
    </row>
    <row r="385" spans="1:6" x14ac:dyDescent="0.4">
      <c r="A385" s="25" t="s">
        <v>170</v>
      </c>
      <c r="B385" s="26" t="s">
        <v>200</v>
      </c>
      <c r="C385" s="27">
        <v>818207</v>
      </c>
      <c r="D385" s="23" t="s">
        <v>37</v>
      </c>
      <c r="E385" s="21" t="s">
        <v>165</v>
      </c>
      <c r="F385" s="26">
        <v>1</v>
      </c>
    </row>
    <row r="386" spans="1:6" x14ac:dyDescent="0.4">
      <c r="A386" s="25" t="s">
        <v>299</v>
      </c>
      <c r="B386" s="26" t="s">
        <v>199</v>
      </c>
      <c r="C386" s="27">
        <v>834309</v>
      </c>
      <c r="D386" s="23" t="s">
        <v>37</v>
      </c>
      <c r="E386" s="21" t="s">
        <v>163</v>
      </c>
      <c r="F386" s="26">
        <v>3</v>
      </c>
    </row>
    <row r="387" spans="1:6" x14ac:dyDescent="0.4">
      <c r="A387" s="25" t="s">
        <v>45</v>
      </c>
      <c r="B387" s="26" t="s">
        <v>197</v>
      </c>
      <c r="C387" s="27">
        <v>422304</v>
      </c>
      <c r="D387" s="23" t="s">
        <v>37</v>
      </c>
      <c r="E387" s="21" t="s">
        <v>163</v>
      </c>
      <c r="F387" s="26">
        <v>1</v>
      </c>
    </row>
    <row r="388" spans="1:6" x14ac:dyDescent="0.4">
      <c r="A388" s="25" t="s">
        <v>46</v>
      </c>
      <c r="B388" s="26" t="s">
        <v>196</v>
      </c>
      <c r="C388" s="27">
        <v>941201</v>
      </c>
      <c r="D388" s="23" t="s">
        <v>37</v>
      </c>
      <c r="E388" s="21" t="s">
        <v>8</v>
      </c>
      <c r="F388" s="26">
        <v>1</v>
      </c>
    </row>
    <row r="389" spans="1:6" x14ac:dyDescent="0.4">
      <c r="A389" s="72" t="s">
        <v>9</v>
      </c>
      <c r="B389" s="73"/>
      <c r="C389" s="73"/>
      <c r="D389" s="73"/>
      <c r="E389" s="74"/>
      <c r="F389" s="18">
        <f>SUM(F383:F388)</f>
        <v>10</v>
      </c>
    </row>
    <row r="390" spans="1:6" ht="18" customHeight="1" x14ac:dyDescent="0.4">
      <c r="A390" s="6" t="s">
        <v>280</v>
      </c>
      <c r="B390" s="77" t="s">
        <v>174</v>
      </c>
      <c r="C390" s="77"/>
      <c r="D390" s="77"/>
      <c r="E390" s="77"/>
      <c r="F390" s="77"/>
    </row>
    <row r="391" spans="1:6" x14ac:dyDescent="0.4">
      <c r="A391" s="25" t="s">
        <v>18</v>
      </c>
      <c r="B391" s="45" t="s">
        <v>194</v>
      </c>
      <c r="C391" s="46">
        <v>512001</v>
      </c>
      <c r="D391" s="28" t="s">
        <v>37</v>
      </c>
      <c r="E391" s="21" t="s">
        <v>8</v>
      </c>
      <c r="F391" s="26">
        <v>2</v>
      </c>
    </row>
    <row r="392" spans="1:6" x14ac:dyDescent="0.4">
      <c r="A392" s="25" t="s">
        <v>86</v>
      </c>
      <c r="B392" s="45" t="s">
        <v>194</v>
      </c>
      <c r="C392" s="46">
        <v>512001</v>
      </c>
      <c r="D392" s="28" t="s">
        <v>37</v>
      </c>
      <c r="E392" s="21" t="s">
        <v>14</v>
      </c>
      <c r="F392" s="26">
        <v>1</v>
      </c>
    </row>
    <row r="393" spans="1:6" x14ac:dyDescent="0.4">
      <c r="A393" s="25" t="s">
        <v>94</v>
      </c>
      <c r="B393" s="45" t="s">
        <v>195</v>
      </c>
      <c r="C393" s="46">
        <v>512001</v>
      </c>
      <c r="D393" s="28" t="s">
        <v>37</v>
      </c>
      <c r="E393" s="21" t="s">
        <v>163</v>
      </c>
      <c r="F393" s="26">
        <v>1</v>
      </c>
    </row>
    <row r="394" spans="1:6" x14ac:dyDescent="0.4">
      <c r="A394" s="25" t="s">
        <v>95</v>
      </c>
      <c r="B394" s="45" t="s">
        <v>194</v>
      </c>
      <c r="C394" s="46">
        <v>512001</v>
      </c>
      <c r="D394" s="28" t="s">
        <v>37</v>
      </c>
      <c r="E394" s="21" t="s">
        <v>165</v>
      </c>
      <c r="F394" s="26">
        <v>3</v>
      </c>
    </row>
    <row r="395" spans="1:6" x14ac:dyDescent="0.4">
      <c r="A395" s="25" t="s">
        <v>53</v>
      </c>
      <c r="B395" s="62" t="s">
        <v>196</v>
      </c>
      <c r="C395" s="46">
        <v>941201</v>
      </c>
      <c r="D395" s="28" t="s">
        <v>37</v>
      </c>
      <c r="E395" s="21" t="s">
        <v>8</v>
      </c>
      <c r="F395" s="26">
        <v>3</v>
      </c>
    </row>
    <row r="396" spans="1:6" ht="18" customHeight="1" x14ac:dyDescent="0.4">
      <c r="A396" s="72" t="s">
        <v>9</v>
      </c>
      <c r="B396" s="73"/>
      <c r="C396" s="73"/>
      <c r="D396" s="73"/>
      <c r="E396" s="74"/>
      <c r="F396" s="16">
        <f>SUM(F391:F395)</f>
        <v>10</v>
      </c>
    </row>
    <row r="397" spans="1:6" ht="13.95" customHeight="1" x14ac:dyDescent="0.4">
      <c r="A397" s="72" t="s">
        <v>281</v>
      </c>
      <c r="B397" s="73"/>
      <c r="C397" s="73"/>
      <c r="D397" s="73"/>
      <c r="E397" s="74"/>
      <c r="F397" s="18">
        <f>F355+F361+F365+F371+F381+F389+F396</f>
        <v>50</v>
      </c>
    </row>
    <row r="398" spans="1:6" ht="13.95" customHeight="1" x14ac:dyDescent="0.4">
      <c r="A398" s="69" t="s">
        <v>272</v>
      </c>
      <c r="B398" s="70"/>
      <c r="C398" s="70"/>
      <c r="D398" s="70"/>
      <c r="E398" s="71"/>
      <c r="F398" s="18">
        <f>F340+F348+F397</f>
        <v>82</v>
      </c>
    </row>
    <row r="399" spans="1:6" x14ac:dyDescent="0.4">
      <c r="A399" s="72" t="s">
        <v>288</v>
      </c>
      <c r="B399" s="73"/>
      <c r="C399" s="73"/>
      <c r="D399" s="73"/>
      <c r="E399" s="74"/>
      <c r="F399" s="59">
        <f>F15+F312+F398</f>
        <v>961.5</v>
      </c>
    </row>
    <row r="400" spans="1:6" ht="50.4" customHeight="1" x14ac:dyDescent="0.4">
      <c r="A400" s="63" t="s">
        <v>165</v>
      </c>
      <c r="B400" s="95" t="s">
        <v>177</v>
      </c>
      <c r="C400" s="95"/>
      <c r="D400" s="95"/>
      <c r="E400" s="95"/>
      <c r="F400" s="95"/>
    </row>
    <row r="401" spans="1:7" x14ac:dyDescent="0.4">
      <c r="A401" s="20"/>
      <c r="B401" s="62" t="s">
        <v>24</v>
      </c>
      <c r="C401" s="46">
        <v>221107</v>
      </c>
      <c r="D401" s="28" t="s">
        <v>7</v>
      </c>
      <c r="E401" s="20"/>
      <c r="F401" s="26">
        <v>3</v>
      </c>
    </row>
    <row r="402" spans="1:7" x14ac:dyDescent="0.4">
      <c r="A402" s="20"/>
      <c r="B402" s="62" t="s">
        <v>20</v>
      </c>
      <c r="C402" s="46">
        <v>221201</v>
      </c>
      <c r="D402" s="28" t="s">
        <v>7</v>
      </c>
      <c r="E402" s="20"/>
      <c r="F402" s="26">
        <v>3.5</v>
      </c>
    </row>
    <row r="403" spans="1:7" x14ac:dyDescent="0.4">
      <c r="A403" s="72" t="s">
        <v>289</v>
      </c>
      <c r="B403" s="73"/>
      <c r="C403" s="73"/>
      <c r="D403" s="73"/>
      <c r="E403" s="74"/>
      <c r="F403" s="48">
        <f>SUM(F401:F402)</f>
        <v>6.5</v>
      </c>
    </row>
    <row r="404" spans="1:7" x14ac:dyDescent="0.4">
      <c r="A404" s="56" t="s">
        <v>175</v>
      </c>
      <c r="B404" s="5"/>
      <c r="C404" s="5"/>
      <c r="D404" s="5"/>
      <c r="E404" s="5"/>
      <c r="F404" s="5"/>
    </row>
    <row r="405" spans="1:7" x14ac:dyDescent="0.4">
      <c r="A405" s="5" t="s">
        <v>354</v>
      </c>
      <c r="B405" s="5"/>
      <c r="C405" s="5"/>
      <c r="D405" s="5"/>
      <c r="E405" s="5"/>
      <c r="F405" s="5"/>
    </row>
    <row r="406" spans="1:7" x14ac:dyDescent="0.4">
      <c r="A406" s="64" t="s">
        <v>368</v>
      </c>
      <c r="B406" s="5"/>
      <c r="C406" s="5"/>
      <c r="D406" s="5"/>
      <c r="E406" s="5"/>
      <c r="F406" s="5"/>
    </row>
    <row r="407" spans="1:7" x14ac:dyDescent="0.4">
      <c r="A407" s="64" t="s">
        <v>303</v>
      </c>
      <c r="B407" s="5"/>
      <c r="C407" s="5"/>
      <c r="D407" s="5"/>
      <c r="E407" s="5"/>
      <c r="F407" s="5"/>
    </row>
    <row r="408" spans="1:7" x14ac:dyDescent="0.4">
      <c r="A408" s="97" t="s">
        <v>356</v>
      </c>
      <c r="B408" s="97"/>
      <c r="C408" s="5"/>
      <c r="D408" s="5"/>
      <c r="E408" s="5"/>
      <c r="F408" s="5"/>
    </row>
    <row r="409" spans="1:7" x14ac:dyDescent="0.4">
      <c r="A409" s="5" t="s">
        <v>355</v>
      </c>
      <c r="B409" s="5"/>
      <c r="C409" s="5"/>
      <c r="D409" s="5"/>
      <c r="E409" s="5"/>
      <c r="F409" s="5"/>
    </row>
    <row r="411" spans="1:7" x14ac:dyDescent="0.4">
      <c r="A411" s="7"/>
      <c r="B411" s="2"/>
      <c r="C411" s="67" t="s">
        <v>358</v>
      </c>
      <c r="D411" s="67"/>
      <c r="E411" s="67"/>
      <c r="F411" s="67"/>
    </row>
    <row r="412" spans="1:7" x14ac:dyDescent="0.4">
      <c r="A412" s="8"/>
      <c r="B412" s="3" t="s">
        <v>359</v>
      </c>
      <c r="C412" s="67" t="s">
        <v>360</v>
      </c>
      <c r="D412" s="67"/>
      <c r="E412" s="67"/>
      <c r="F412" s="67"/>
      <c r="G412" s="8"/>
    </row>
    <row r="413" spans="1:7" x14ac:dyDescent="0.4">
      <c r="A413" s="8"/>
      <c r="B413" s="3" t="s">
        <v>361</v>
      </c>
      <c r="C413" s="68" t="s">
        <v>362</v>
      </c>
      <c r="D413" s="68"/>
      <c r="E413" s="68"/>
      <c r="F413" s="68"/>
    </row>
    <row r="414" spans="1:7" x14ac:dyDescent="0.4">
      <c r="A414" s="9"/>
      <c r="B414" s="9"/>
      <c r="C414" s="9"/>
      <c r="D414" s="9"/>
      <c r="F414" s="8"/>
    </row>
    <row r="415" spans="1:7" x14ac:dyDescent="0.4">
      <c r="A415" s="9"/>
      <c r="C415" s="9"/>
      <c r="D415" s="9"/>
      <c r="F415" s="8"/>
    </row>
    <row r="416" spans="1:7" x14ac:dyDescent="0.4">
      <c r="C416" s="10"/>
    </row>
    <row r="417" spans="3:3" x14ac:dyDescent="0.4">
      <c r="C417" s="11"/>
    </row>
    <row r="418" spans="3:3" x14ac:dyDescent="0.4">
      <c r="C418" s="12"/>
    </row>
    <row r="420" spans="3:3" ht="45" customHeight="1" x14ac:dyDescent="0.4"/>
  </sheetData>
  <mergeCells count="147">
    <mergeCell ref="A408:B408"/>
    <mergeCell ref="A403:E403"/>
    <mergeCell ref="B251:F251"/>
    <mergeCell ref="A254:E254"/>
    <mergeCell ref="B255:F255"/>
    <mergeCell ref="A258:E258"/>
    <mergeCell ref="B261:F261"/>
    <mergeCell ref="A271:E271"/>
    <mergeCell ref="B272:F272"/>
    <mergeCell ref="A330:E330"/>
    <mergeCell ref="B301:F301"/>
    <mergeCell ref="A303:E303"/>
    <mergeCell ref="B312:E312"/>
    <mergeCell ref="B296:F296"/>
    <mergeCell ref="A299:E299"/>
    <mergeCell ref="A300:E300"/>
    <mergeCell ref="B304:F304"/>
    <mergeCell ref="A311:E311"/>
    <mergeCell ref="A280:E280"/>
    <mergeCell ref="B262:F262"/>
    <mergeCell ref="B263:F263"/>
    <mergeCell ref="A266:E266"/>
    <mergeCell ref="B267:F267"/>
    <mergeCell ref="A5:F5"/>
    <mergeCell ref="A6:F6"/>
    <mergeCell ref="B400:F400"/>
    <mergeCell ref="B153:F153"/>
    <mergeCell ref="A165:E165"/>
    <mergeCell ref="B166:F166"/>
    <mergeCell ref="A121:E121"/>
    <mergeCell ref="B126:F126"/>
    <mergeCell ref="A134:E134"/>
    <mergeCell ref="B141:F141"/>
    <mergeCell ref="A147:E147"/>
    <mergeCell ref="A206:E206"/>
    <mergeCell ref="B213:F213"/>
    <mergeCell ref="A216:E216"/>
    <mergeCell ref="A178:E178"/>
    <mergeCell ref="B179:F179"/>
    <mergeCell ref="A28:E28"/>
    <mergeCell ref="A276:E276"/>
    <mergeCell ref="B277:F277"/>
    <mergeCell ref="A240:E240"/>
    <mergeCell ref="B241:F241"/>
    <mergeCell ref="A244:E244"/>
    <mergeCell ref="B245:F245"/>
    <mergeCell ref="A7:F7"/>
    <mergeCell ref="B382:F382"/>
    <mergeCell ref="A389:E389"/>
    <mergeCell ref="B390:F390"/>
    <mergeCell ref="A396:E396"/>
    <mergeCell ref="A397:E397"/>
    <mergeCell ref="A399:E399"/>
    <mergeCell ref="B57:F57"/>
    <mergeCell ref="B96:F96"/>
    <mergeCell ref="A69:E69"/>
    <mergeCell ref="B70:F70"/>
    <mergeCell ref="A82:E82"/>
    <mergeCell ref="B83:F83"/>
    <mergeCell ref="A95:E95"/>
    <mergeCell ref="A371:E371"/>
    <mergeCell ref="B372:F372"/>
    <mergeCell ref="A107:E107"/>
    <mergeCell ref="B108:F108"/>
    <mergeCell ref="A111:E111"/>
    <mergeCell ref="B112:F112"/>
    <mergeCell ref="B148:F148"/>
    <mergeCell ref="A152:E152"/>
    <mergeCell ref="B227:F227"/>
    <mergeCell ref="B207:F207"/>
    <mergeCell ref="A295:E295"/>
    <mergeCell ref="B10:F10"/>
    <mergeCell ref="A15:E15"/>
    <mergeCell ref="B122:F122"/>
    <mergeCell ref="A124:E124"/>
    <mergeCell ref="A140:E140"/>
    <mergeCell ref="A229:E229"/>
    <mergeCell ref="B246:F246"/>
    <mergeCell ref="B125:F125"/>
    <mergeCell ref="A381:E381"/>
    <mergeCell ref="A226:E226"/>
    <mergeCell ref="A326:E326"/>
    <mergeCell ref="B16:F16"/>
    <mergeCell ref="B29:F29"/>
    <mergeCell ref="B44:F44"/>
    <mergeCell ref="A43:E43"/>
    <mergeCell ref="A56:E56"/>
    <mergeCell ref="B17:F17"/>
    <mergeCell ref="A249:E249"/>
    <mergeCell ref="B135:F135"/>
    <mergeCell ref="B250:F250"/>
    <mergeCell ref="B331:F331"/>
    <mergeCell ref="B260:F260"/>
    <mergeCell ref="A259:E259"/>
    <mergeCell ref="A339:E339"/>
    <mergeCell ref="A212:E212"/>
    <mergeCell ref="A183:E183"/>
    <mergeCell ref="B184:F184"/>
    <mergeCell ref="B200:F200"/>
    <mergeCell ref="A199:E199"/>
    <mergeCell ref="B217:F217"/>
    <mergeCell ref="B218:F218"/>
    <mergeCell ref="A220:E220"/>
    <mergeCell ref="B221:F221"/>
    <mergeCell ref="A223:E223"/>
    <mergeCell ref="B315:F315"/>
    <mergeCell ref="A319:E319"/>
    <mergeCell ref="A232:E232"/>
    <mergeCell ref="B233:F233"/>
    <mergeCell ref="A235:E235"/>
    <mergeCell ref="B236:F236"/>
    <mergeCell ref="B237:F237"/>
    <mergeCell ref="B224:F224"/>
    <mergeCell ref="B230:F230"/>
    <mergeCell ref="B323:F323"/>
    <mergeCell ref="A333:E333"/>
    <mergeCell ref="B340:E340"/>
    <mergeCell ref="B281:F281"/>
    <mergeCell ref="A286:E286"/>
    <mergeCell ref="B287:F287"/>
    <mergeCell ref="A291:E291"/>
    <mergeCell ref="B292:F292"/>
    <mergeCell ref="B327:F327"/>
    <mergeCell ref="E3:F3"/>
    <mergeCell ref="A1:F1"/>
    <mergeCell ref="C412:F412"/>
    <mergeCell ref="C411:F411"/>
    <mergeCell ref="C413:F413"/>
    <mergeCell ref="A398:E398"/>
    <mergeCell ref="A361:E361"/>
    <mergeCell ref="B366:F366"/>
    <mergeCell ref="B350:F350"/>
    <mergeCell ref="A355:E355"/>
    <mergeCell ref="B356:F356"/>
    <mergeCell ref="B313:E313"/>
    <mergeCell ref="A343:E343"/>
    <mergeCell ref="A348:E348"/>
    <mergeCell ref="B344:F344"/>
    <mergeCell ref="A347:E347"/>
    <mergeCell ref="B362:F362"/>
    <mergeCell ref="A365:E365"/>
    <mergeCell ref="B349:F349"/>
    <mergeCell ref="B314:F314"/>
    <mergeCell ref="B341:F341"/>
    <mergeCell ref="B320:F320"/>
    <mergeCell ref="A322:E322"/>
    <mergeCell ref="B334:F334"/>
  </mergeCells>
  <phoneticPr fontId="3" type="noConversion"/>
  <pageMargins left="0.92" right="0.02" top="0.05" bottom="0.32" header="0" footer="0"/>
  <pageSetup paperSize="9" scale="95" fitToHeight="9" orientation="portrait" r:id="rId1"/>
  <headerFooter>
    <oddFooter>Page &amp;P</oddFooter>
  </headerFooter>
  <ignoredErrors>
    <ignoredError sqref="A100 A97 A84 A71 A58 A149:A151 A142 A127:A129 A161:A164 A167:A170 A180 A185 A189 A203 A351 A375 A385 A154:A157 A61" numberStoredAsText="1"/>
    <ignoredError sqref="A101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Foaie1</vt:lpstr>
      <vt:lpstr>Foaie1!_GoBack</vt:lpstr>
      <vt:lpstr>Foaie1!Zona_de_imprimat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Mihaela Biscovan</cp:lastModifiedBy>
  <cp:lastPrinted>2023-01-31T09:08:38Z</cp:lastPrinted>
  <dcterms:created xsi:type="dcterms:W3CDTF">2019-10-08T07:00:48Z</dcterms:created>
  <dcterms:modified xsi:type="dcterms:W3CDTF">2023-02-01T13:08:36Z</dcterms:modified>
</cp:coreProperties>
</file>