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5\5_sedinta_ordinara_20_martie_2025\hotarari_32\"/>
    </mc:Choice>
  </mc:AlternateContent>
  <xr:revisionPtr revIDLastSave="0" documentId="13_ncr:1_{7C97BB07-4256-4C33-8296-C82236CB01A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definedNames>
    <definedName name="_xlnm._FilterDatabase" localSheetId="0" hidden="1">Sheet1!$A$9:$D$182</definedName>
    <definedName name="_xlnm.Print_Titles" localSheetId="0">Sheet1!$10:$13</definedName>
  </definedNames>
  <calcPr calcId="191029"/>
</workbook>
</file>

<file path=xl/calcChain.xml><?xml version="1.0" encoding="utf-8"?>
<calcChain xmlns="http://schemas.openxmlformats.org/spreadsheetml/2006/main">
  <c r="D39" i="1" l="1"/>
  <c r="D183" i="1"/>
  <c r="D42" i="1"/>
  <c r="D44" i="1"/>
  <c r="D38" i="1"/>
  <c r="D45" i="1" l="1"/>
  <c r="D43" i="1"/>
  <c r="D40" i="1"/>
  <c r="D169" i="1"/>
  <c r="D181" i="1"/>
  <c r="D53" i="1"/>
  <c r="D52" i="1" s="1"/>
  <c r="D47" i="1"/>
  <c r="D18" i="1"/>
  <c r="D17" i="1" s="1"/>
  <c r="D36" i="1" s="1"/>
  <c r="D115" i="1"/>
  <c r="D56" i="1"/>
  <c r="D178" i="1"/>
  <c r="D69" i="1"/>
  <c r="D176" i="1"/>
  <c r="D103" i="1"/>
  <c r="D97" i="1"/>
  <c r="D94" i="1"/>
  <c r="D91" i="1"/>
  <c r="D88" i="1"/>
  <c r="D85" i="1"/>
  <c r="D82" i="1"/>
  <c r="D79" i="1"/>
  <c r="D76" i="1"/>
  <c r="D134" i="1" l="1"/>
  <c r="D166" i="1" l="1"/>
  <c r="D164" i="1"/>
  <c r="D162" i="1"/>
  <c r="D159" i="1"/>
  <c r="D158" i="1" s="1"/>
  <c r="D161" i="1" l="1"/>
  <c r="D72" i="1"/>
  <c r="D68" i="1" s="1"/>
  <c r="D66" i="1"/>
  <c r="D65" i="1" s="1"/>
  <c r="D62" i="1"/>
  <c r="D60" i="1"/>
  <c r="D51" i="1" s="1"/>
  <c r="D46" i="1"/>
  <c r="D168" i="1"/>
  <c r="D174" i="1"/>
  <c r="D110" i="1"/>
  <c r="D106" i="1"/>
  <c r="D41" i="1"/>
  <c r="D180" i="1" l="1"/>
  <c r="D155" i="1"/>
  <c r="D154" i="1" s="1"/>
  <c r="D151" i="1"/>
  <c r="D150" i="1" s="1"/>
  <c r="D147" i="1"/>
  <c r="D146" i="1" s="1"/>
  <c r="D142" i="1"/>
  <c r="D141" i="1" s="1"/>
  <c r="D138" i="1"/>
  <c r="D137" i="1" s="1"/>
  <c r="D133" i="1"/>
  <c r="D129" i="1"/>
  <c r="D128" i="1" s="1"/>
  <c r="D125" i="1"/>
  <c r="D124" i="1" s="1"/>
  <c r="D120" i="1"/>
  <c r="D119" i="1" s="1"/>
  <c r="D114" i="1"/>
  <c r="D108" i="1"/>
  <c r="D100" i="1"/>
  <c r="D75" i="1" s="1"/>
  <c r="D113" i="1" l="1"/>
  <c r="D112" i="1" s="1"/>
  <c r="D74" i="1"/>
  <c r="A15" i="1"/>
  <c r="A16" i="1" s="1"/>
  <c r="A17" i="1" s="1"/>
  <c r="D37" i="1" l="1"/>
  <c r="A18" i="1"/>
  <c r="A19" i="1" s="1"/>
  <c r="A20" i="1" s="1"/>
  <c r="A21" i="1" l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l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l="1"/>
  <c r="A100" i="1" s="1"/>
  <c r="A101" i="1" s="1"/>
  <c r="A102" i="1" s="1"/>
  <c r="A103" i="1" s="1"/>
  <c r="A104" i="1" s="1"/>
  <c r="A105" i="1" s="1"/>
  <c r="A106" i="1" l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l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</calcChain>
</file>

<file path=xl/sharedStrings.xml><?xml version="1.0" encoding="utf-8"?>
<sst xmlns="http://schemas.openxmlformats.org/spreadsheetml/2006/main" count="350" uniqueCount="178">
  <si>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</si>
  <si>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</si>
  <si>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</si>
  <si>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</si>
  <si>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</si>
  <si>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</si>
  <si>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</si>
  <si>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</si>
  <si>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</si>
  <si>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</si>
  <si>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</si>
  <si>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</si>
  <si>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</si>
  <si>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</si>
  <si>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</si>
  <si>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</si>
  <si>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</si>
  <si>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</si>
  <si>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</si>
  <si>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</si>
  <si>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</si>
  <si>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</si>
  <si>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</si>
  <si>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TOTAL CHELTUIELI</t>
  </si>
  <si>
    <t>Cap 51.02 AUTORITĂŢI PUBLICE</t>
  </si>
  <si>
    <t>51 02</t>
  </si>
  <si>
    <t xml:space="preserve"> Autorităţi Executive</t>
  </si>
  <si>
    <t>Chelt de personal</t>
  </si>
  <si>
    <t>51.02 10</t>
  </si>
  <si>
    <t>Bunuri şi servicii</t>
  </si>
  <si>
    <t>51 02 20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</si>
  <si>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</si>
  <si>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</si>
  <si>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</si>
  <si>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</si>
  <si>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</si>
  <si>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</si>
  <si>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</si>
  <si>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</si>
  <si>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</si>
  <si>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</si>
  <si>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</si>
  <si>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</si>
  <si>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</si>
  <si>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</si>
  <si>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</si>
  <si>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</si>
  <si>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</si>
  <si>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</si>
  <si>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</si>
  <si>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</si>
  <si>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</si>
  <si>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</si>
  <si>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</si>
  <si>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</si>
  <si>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</si>
  <si>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</si>
  <si>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</si>
  <si>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</si>
  <si>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</si>
  <si>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</si>
  <si>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</si>
  <si>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</si>
  <si>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</si>
  <si>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</si>
  <si>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</si>
  <si>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</si>
  <si>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</si>
  <si>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</si>
  <si>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</si>
  <si>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</si>
  <si>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</si>
  <si>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</si>
  <si>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</si>
  <si>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</si>
  <si>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</si>
  <si>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</si>
  <si>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</si>
  <si>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</si>
  <si>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Cap.67 02 RELIGIE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</si>
  <si>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</si>
  <si>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</si>
  <si>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</si>
  <si>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</si>
  <si>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</si>
  <si>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</si>
  <si>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</si>
  <si>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</si>
  <si>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</si>
  <si>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Cap 84 02 TRANSPORTURI</t>
  </si>
  <si>
    <t>84 02</t>
  </si>
  <si>
    <t>Cap 61.02 ORDINE PUBLICĂ ŞI SIGURANTA NAŢIONALĂ</t>
  </si>
  <si>
    <t>Transferuri între unit.ale adm. publice</t>
  </si>
  <si>
    <t>mii lei</t>
  </si>
  <si>
    <t>Vărsăminte din secţiunea de funcţionare pentru finanţarea secţiunii de dezvoltare</t>
  </si>
  <si>
    <t>37 02 03</t>
  </si>
  <si>
    <t>Liceul Tehnologic Special pentru Deficienţi de Auz</t>
  </si>
  <si>
    <t>Şcoala Gimnazială Specială Pt.Deficienţi de Auz Kozmutza Flora</t>
  </si>
  <si>
    <t>Liceul Special pentru Deficienţi de Vedere</t>
  </si>
  <si>
    <t>Şcoala Gimnazială Specială Transilvania- Baciu</t>
  </si>
  <si>
    <t>Gradiniţa Specială Cluj-Napoca</t>
  </si>
  <si>
    <t xml:space="preserve">Şcoala Gimnazială Specială Huedin </t>
  </si>
  <si>
    <t>55F</t>
  </si>
  <si>
    <t>Alte transferuri</t>
  </si>
  <si>
    <t xml:space="preserve">Total şcoli, din care: </t>
  </si>
  <si>
    <t>Transferuri curente în strainătate</t>
  </si>
  <si>
    <t>54 02 55</t>
  </si>
  <si>
    <t>51F</t>
  </si>
  <si>
    <t>33 02</t>
  </si>
  <si>
    <t>Venituri din prestări de servicii şi alte activităţi</t>
  </si>
  <si>
    <t>STPS</t>
  </si>
  <si>
    <t>C.J.C - D. A. D. P. P.</t>
  </si>
  <si>
    <t>84 02 20</t>
  </si>
  <si>
    <t>Asistență socială</t>
  </si>
  <si>
    <t>Dobânzi</t>
  </si>
  <si>
    <t>Programul pentru școli al României</t>
  </si>
  <si>
    <t>Drepturile copiilor cu CES care frecventează învățământul special</t>
  </si>
  <si>
    <t>ATOP</t>
  </si>
  <si>
    <t>Sume aferente persoanelor cu handicap neîncadrate</t>
  </si>
  <si>
    <t xml:space="preserve">70 02 </t>
  </si>
  <si>
    <t>Fond de rezerva - Fond IID</t>
  </si>
  <si>
    <t>70 02 55F</t>
  </si>
  <si>
    <t xml:space="preserve">51 02 59 </t>
  </si>
  <si>
    <t>68 02 59</t>
  </si>
  <si>
    <t>Cap 70 02 SERVICII ŞI DEZVOLTARE PUBLICĂ</t>
  </si>
  <si>
    <t>Școala Profesională Specială  SAMUS</t>
  </si>
  <si>
    <t>Liceul Tehnologic Special Dej</t>
  </si>
  <si>
    <t xml:space="preserve">   Secţiunea de funcţionare</t>
  </si>
  <si>
    <t>Sume aloc. din cote defalcate din impozitul pe venit pt echilibrarea bugetelor locale</t>
  </si>
  <si>
    <t>Sume defalc.din TVA pt. fin.chelt. descentralizate la niv.judeţelor,total din care:</t>
  </si>
  <si>
    <t xml:space="preserve">Sume defalcate din TVA pt. învăţământ special </t>
  </si>
  <si>
    <t>Sume defalc. din TVA pt cămine persoane vârstnice</t>
  </si>
  <si>
    <t xml:space="preserve">Alte venituri </t>
  </si>
  <si>
    <t>36 02 50</t>
  </si>
  <si>
    <t>36 02 06</t>
  </si>
  <si>
    <t xml:space="preserve">Sume defalcate din TVA pt. sustinerea sistemului de protecție a copilului </t>
  </si>
  <si>
    <t>Sume defalcate din TVA pt. finantarea centrelor publice pt. persoane adulte cu handicap</t>
  </si>
  <si>
    <t>Fond rezervă</t>
  </si>
  <si>
    <t>Cap 66 02 SĂNĂTATE</t>
  </si>
  <si>
    <t>66 02</t>
  </si>
  <si>
    <t>PREȘEDINTE</t>
  </si>
  <si>
    <t>ALIN TIȘE</t>
  </si>
  <si>
    <t>Alte culte</t>
  </si>
  <si>
    <t>Cap. 67 02 RECREERE</t>
  </si>
  <si>
    <t>Activități sportive</t>
  </si>
  <si>
    <t>Alte acțiuni de cultură</t>
  </si>
  <si>
    <t>Activități tineret</t>
  </si>
  <si>
    <t>Sume defalcate din TVA- stimulent educațional învățământ special</t>
  </si>
  <si>
    <t>Centrul Scolar Miron Ionescu</t>
  </si>
  <si>
    <t>Cheltuieli curente-spitale</t>
  </si>
  <si>
    <t>66 02 51F</t>
  </si>
  <si>
    <t xml:space="preserve">CJC-Dobânzi </t>
  </si>
  <si>
    <t>Cap 74 02 PROTECȚIA MEDIULUI</t>
  </si>
  <si>
    <t>74 02</t>
  </si>
  <si>
    <t>74 02 20</t>
  </si>
  <si>
    <t>61 02 10</t>
  </si>
  <si>
    <t>Cap 80 02 Acţiuni Generale Economice</t>
  </si>
  <si>
    <t>80 02</t>
  </si>
  <si>
    <t>Asociatii si fundatii</t>
  </si>
  <si>
    <t>54 02 59</t>
  </si>
  <si>
    <t>Sume defalcate din TVA pt echilibrarea bugetelor locale</t>
  </si>
  <si>
    <t>11 02 06</t>
  </si>
  <si>
    <t>Cluj Arena</t>
  </si>
  <si>
    <t>80 02 55</t>
  </si>
  <si>
    <t>CMID</t>
  </si>
  <si>
    <t xml:space="preserve"> BUGETUL LOCAL  AL JUDEŢULUI CLUJ PE ANUL 2025, PE CAPITOLE, SUBCAPITOLE ȘI TITLURI </t>
  </si>
  <si>
    <t xml:space="preserve"> BUGET 2025</t>
  </si>
  <si>
    <t>68 02 57 F</t>
  </si>
  <si>
    <t>Bunuri și servicii</t>
  </si>
  <si>
    <t>55 02 20</t>
  </si>
  <si>
    <t>55 02</t>
  </si>
  <si>
    <t>Cap.55.02 Tranzacții privind datoria publică și împrumuturi</t>
  </si>
  <si>
    <t>55 02 30</t>
  </si>
  <si>
    <t>Contrasemnează:</t>
  </si>
  <si>
    <t>SECRETAR GENERAL AL JUDEȚULUI</t>
  </si>
  <si>
    <t>SIMONA GACI</t>
  </si>
  <si>
    <t>Anexa nr. 3</t>
  </si>
  <si>
    <t>la Hotărârea nr. 42/2025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</si>
</sst>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Montserrat Light"/>
    </font>
    <font>
      <sz val="10"/>
      <name val="Montserrat Light"/>
    </font>
    <font>
      <sz val="10"/>
      <color rgb="FFFF0000"/>
      <name val="Montserrat Light"/>
    </font>
    <font>
      <b/>
      <sz val="10"/>
      <color rgb="FFFF0000"/>
      <name val="Montserrat Light"/>
    </font>
    <font>
      <b/>
      <sz val="10"/>
      <color indexed="8"/>
      <name val="Montserrat Light"/>
    </font>
    <font>
      <b/>
      <i/>
      <sz val="10"/>
      <name val="Montserrat Light"/>
    </font>
    <font>
      <b/>
      <sz val="11"/>
      <name val="Montserrat"/>
    </font>
    <font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4" fontId="3" fillId="2" borderId="1" xfId="0" applyNumberFormat="1" applyFont="1" applyFill="1" applyBorder="1"/>
    <xf numFmtId="0" fontId="3" fillId="0" borderId="1" xfId="1" applyFont="1" applyBorder="1" applyAlignment="1">
      <alignment wrapText="1"/>
    </xf>
    <xf numFmtId="4" fontId="3" fillId="0" borderId="0" xfId="0" applyNumberFormat="1" applyFont="1"/>
    <xf numFmtId="0" fontId="3" fillId="2" borderId="0" xfId="0" applyFont="1" applyFill="1"/>
    <xf numFmtId="0" fontId="3" fillId="0" borderId="1" xfId="1" applyFont="1" applyBorder="1" applyAlignment="1">
      <alignment horizontal="left"/>
    </xf>
    <xf numFmtId="4" fontId="4" fillId="2" borderId="1" xfId="0" applyNumberFormat="1" applyFont="1" applyFill="1" applyBorder="1"/>
    <xf numFmtId="0" fontId="2" fillId="0" borderId="1" xfId="1" applyFont="1" applyBorder="1"/>
    <xf numFmtId="4" fontId="5" fillId="0" borderId="1" xfId="0" applyNumberFormat="1" applyFont="1" applyBorder="1"/>
    <xf numFmtId="4" fontId="3" fillId="2" borderId="0" xfId="0" applyNumberFormat="1" applyFont="1" applyFill="1"/>
    <xf numFmtId="4" fontId="2" fillId="0" borderId="1" xfId="0" applyNumberFormat="1" applyFont="1" applyBorder="1"/>
    <xf numFmtId="0" fontId="2" fillId="0" borderId="1" xfId="1" applyFont="1" applyBorder="1" applyAlignment="1">
      <alignment horizontal="right"/>
    </xf>
    <xf numFmtId="4" fontId="4" fillId="0" borderId="1" xfId="0" applyNumberFormat="1" applyFont="1" applyBorder="1"/>
    <xf numFmtId="0" fontId="2" fillId="0" borderId="1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6" fillId="0" borderId="1" xfId="1" applyFont="1" applyBorder="1"/>
    <xf numFmtId="0" fontId="6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7" fillId="0" borderId="1" xfId="1" applyFont="1" applyBorder="1"/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wrapText="1"/>
    </xf>
    <xf numFmtId="4" fontId="2" fillId="0" borderId="5" xfId="0" applyNumberFormat="1" applyFont="1" applyBorder="1"/>
    <xf numFmtId="0" fontId="2" fillId="0" borderId="0" xfId="1" applyFont="1" applyAlignment="1">
      <alignment horizontal="center"/>
    </xf>
    <xf numFmtId="0" fontId="3" fillId="0" borderId="0" xfId="1" applyFont="1"/>
    <xf numFmtId="0" fontId="2" fillId="0" borderId="0" xfId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1" applyFont="1"/>
    <xf numFmtId="0" fontId="9" fillId="0" borderId="0" xfId="0" applyFont="1"/>
    <xf numFmtId="0" fontId="8" fillId="0" borderId="0" xfId="1" applyFont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0" applyFont="1"/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716280</xdr:colOff>
      <xdr:row>0</xdr:row>
      <xdr:rowOff>53340</xdr:rowOff>
    </xdr:from>
    <xdr:to>
      <xdr:col>3</xdr:col>
      <xdr:colOff>590550</xdr:colOff>
      <xdr:row>1</xdr:row>
      <xdr:rowOff>15240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60A8537E-4171-45D1-8ABC-D8E475FEAC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760" y="53340"/>
          <a:ext cx="466725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3"/>
  <sheetViews>
    <sheetView tabSelected="1" view="pageLayout" zoomScaleNormal="100" workbookViewId="0">
      <selection activeCell="I10" sqref="A1:XFD1048576"/>
    </sheetView>
  </sheetViews>
  <sheetFormatPr defaultColWidth="9.109375" defaultRowHeight="16.2" x14ac:dyDescent="0.4"/>
  <cols>
    <col min="1" max="1" width="6" style="48" customWidth="1"/>
    <col min="2" max="2" width="58.6640625" style="1" customWidth="1"/>
    <col min="3" max="3" width="11.21875" style="1" customWidth="1"/>
    <col min="4" max="4" width="29" style="1" customWidth="1"/>
    <col min="5" max="5" width="9.109375" style="1"/>
    <col min="6" max="6" width="14.44140625" style="1" customWidth="1"/>
    <col min="7" max="7" width="17.5546875" style="1" customWidth="1"/>
    <col min="8" max="8" width="11.33203125" style="1" customWidth="1"/>
    <col min="9" max="9" width="11.21875" style="1" bestFit="1" customWidth="1"/>
    <col min="10" max="16384" width="9.109375" style="1"/>
  </cols>
  <sheetData>
    <row r="1" spans="1:4" ht="60" customHeight="1" x14ac:dyDescent="0.4">
      <c r="A1" s="49"/>
      <c r="B1" s="49"/>
      <c r="C1" s="49"/>
      <c r="D1" s="49"/>
    </row>
    <row r="2" spans="1:4" ht="16.8" x14ac:dyDescent="0.4">
      <c r="A2" s="50"/>
      <c r="B2" s="50"/>
      <c r="C2" s="51" t="s">
        <v>176</v>
      </c>
      <c r="D2" s="51"/>
    </row>
    <row r="3" spans="1:4" ht="16.8" x14ac:dyDescent="0.4">
      <c r="A3" s="50"/>
      <c r="B3" s="50"/>
      <c r="C3" s="50" t="s">
        <v>177</v>
      </c>
      <c r="D3" s="50"/>
    </row>
    <row r="4" spans="1:4" ht="16.8" x14ac:dyDescent="0.4">
      <c r="A4" s="50"/>
      <c r="B4" s="50"/>
      <c r="C4" s="52"/>
      <c r="D4" s="53"/>
    </row>
    <row r="5" spans="1:4" ht="16.8" x14ac:dyDescent="0.4">
      <c r="A5" s="54"/>
      <c r="B5" s="55"/>
      <c r="C5" s="52"/>
      <c r="D5" s="56"/>
    </row>
    <row r="6" spans="1:4" ht="36" customHeight="1" x14ac:dyDescent="0.4">
      <c r="A6" s="57"/>
      <c r="B6" s="58" t="s">
        <v>165</v>
      </c>
      <c r="C6" s="58"/>
      <c r="D6" s="58"/>
    </row>
    <row r="7" spans="1:4" ht="20.25" customHeight="1" x14ac:dyDescent="0.4">
      <c r="A7" s="7"/>
      <c r="B7" s="6" t="s">
        <v>127</v>
      </c>
      <c r="C7" s="6"/>
      <c r="D7" s="6"/>
    </row>
    <row r="8" spans="1:4" ht="20.25" customHeight="1" x14ac:dyDescent="0.4">
      <c r="A8" s="7"/>
      <c r="B8" s="5"/>
      <c r="C8" s="5"/>
      <c r="D8" s="5"/>
    </row>
    <row r="9" spans="1:4" x14ac:dyDescent="0.4">
      <c r="A9" s="8"/>
      <c r="B9" s="9"/>
      <c r="C9" s="10"/>
      <c r="D9" s="11" t="s">
        <v>93</v>
      </c>
    </row>
    <row r="10" spans="1:4" ht="14.25" customHeight="1" x14ac:dyDescent="0.4">
      <c r="A10" s="12" t="s">
        <v>0</v>
      </c>
      <c r="B10" s="13" t="s">
        <v>1</v>
      </c>
      <c r="C10" s="13" t="s">
        <v>2</v>
      </c>
      <c r="D10" s="12" t="s">
        <v>166</v>
      </c>
    </row>
    <row r="11" spans="1:4" ht="12.75" customHeight="1" x14ac:dyDescent="0.4">
      <c r="A11" s="14"/>
      <c r="B11" s="15"/>
      <c r="C11" s="15"/>
      <c r="D11" s="14"/>
    </row>
    <row r="12" spans="1:4" ht="12.75" customHeight="1" x14ac:dyDescent="0.4">
      <c r="A12" s="14"/>
      <c r="B12" s="15"/>
      <c r="C12" s="15"/>
      <c r="D12" s="14"/>
    </row>
    <row r="13" spans="1:4" ht="23.25" customHeight="1" x14ac:dyDescent="0.4">
      <c r="A13" s="16"/>
      <c r="B13" s="17"/>
      <c r="C13" s="17"/>
      <c r="D13" s="16"/>
    </row>
    <row r="14" spans="1:4" x14ac:dyDescent="0.4">
      <c r="A14" s="18">
        <v>1</v>
      </c>
      <c r="B14" s="19" t="s">
        <v>3</v>
      </c>
      <c r="C14" s="20" t="s">
        <v>4</v>
      </c>
      <c r="D14" s="21">
        <v>5000</v>
      </c>
    </row>
    <row r="15" spans="1:4" x14ac:dyDescent="0.4">
      <c r="A15" s="18">
        <f t="shared" ref="A15:A79" si="0">A14+1</f>
        <v>2</v>
      </c>
      <c r="B15" s="19" t="s">
        <v>5</v>
      </c>
      <c r="C15" s="19" t="s">
        <v>6</v>
      </c>
      <c r="D15" s="22">
        <v>375041</v>
      </c>
    </row>
    <row r="16" spans="1:4" ht="32.4" x14ac:dyDescent="0.4">
      <c r="A16" s="18">
        <f t="shared" si="0"/>
        <v>3</v>
      </c>
      <c r="B16" s="23" t="s">
        <v>128</v>
      </c>
      <c r="C16" s="19" t="s">
        <v>7</v>
      </c>
      <c r="D16" s="22">
        <v>0</v>
      </c>
    </row>
    <row r="17" spans="1:6" x14ac:dyDescent="0.4">
      <c r="A17" s="18">
        <f t="shared" si="0"/>
        <v>4</v>
      </c>
      <c r="B17" s="19" t="s">
        <v>8</v>
      </c>
      <c r="C17" s="19" t="s">
        <v>9</v>
      </c>
      <c r="D17" s="21">
        <f>D18+D26+D27</f>
        <v>139533</v>
      </c>
    </row>
    <row r="18" spans="1:6" ht="33.75" customHeight="1" x14ac:dyDescent="0.4">
      <c r="A18" s="18">
        <f t="shared" si="0"/>
        <v>5</v>
      </c>
      <c r="B18" s="23" t="s">
        <v>129</v>
      </c>
      <c r="C18" s="19" t="s">
        <v>10</v>
      </c>
      <c r="D18" s="21">
        <f>D19+D20+D21+D22+D23+D24+D25</f>
        <v>109204</v>
      </c>
    </row>
    <row r="19" spans="1:6" ht="18" customHeight="1" x14ac:dyDescent="0.4">
      <c r="A19" s="18">
        <f t="shared" si="0"/>
        <v>6</v>
      </c>
      <c r="B19" s="23" t="s">
        <v>115</v>
      </c>
      <c r="C19" s="19" t="s">
        <v>10</v>
      </c>
      <c r="D19" s="21">
        <v>17063</v>
      </c>
    </row>
    <row r="20" spans="1:6" ht="30.6" customHeight="1" x14ac:dyDescent="0.4">
      <c r="A20" s="18">
        <f t="shared" si="0"/>
        <v>7</v>
      </c>
      <c r="B20" s="23" t="s">
        <v>116</v>
      </c>
      <c r="C20" s="19" t="s">
        <v>10</v>
      </c>
      <c r="D20" s="21">
        <v>9478</v>
      </c>
      <c r="F20" s="24"/>
    </row>
    <row r="21" spans="1:6" ht="19.5" customHeight="1" x14ac:dyDescent="0.4">
      <c r="A21" s="18">
        <f t="shared" si="0"/>
        <v>8</v>
      </c>
      <c r="B21" s="23" t="s">
        <v>130</v>
      </c>
      <c r="C21" s="19" t="s">
        <v>10</v>
      </c>
      <c r="D21" s="21">
        <v>10584</v>
      </c>
    </row>
    <row r="22" spans="1:6" ht="29.4" customHeight="1" x14ac:dyDescent="0.4">
      <c r="A22" s="18">
        <f t="shared" si="0"/>
        <v>9</v>
      </c>
      <c r="B22" s="23" t="s">
        <v>147</v>
      </c>
      <c r="C22" s="19" t="s">
        <v>10</v>
      </c>
      <c r="D22" s="21">
        <v>12</v>
      </c>
      <c r="F22" s="24"/>
    </row>
    <row r="23" spans="1:6" ht="16.8" customHeight="1" x14ac:dyDescent="0.4">
      <c r="A23" s="18">
        <f t="shared" si="0"/>
        <v>10</v>
      </c>
      <c r="B23" s="23" t="s">
        <v>131</v>
      </c>
      <c r="C23" s="19" t="s">
        <v>10</v>
      </c>
      <c r="D23" s="21">
        <v>2594</v>
      </c>
    </row>
    <row r="24" spans="1:6" ht="32.4" x14ac:dyDescent="0.4">
      <c r="A24" s="18">
        <f t="shared" si="0"/>
        <v>11</v>
      </c>
      <c r="B24" s="23" t="s">
        <v>135</v>
      </c>
      <c r="C24" s="19" t="s">
        <v>10</v>
      </c>
      <c r="D24" s="21">
        <v>33112</v>
      </c>
    </row>
    <row r="25" spans="1:6" ht="32.4" x14ac:dyDescent="0.4">
      <c r="A25" s="18">
        <f t="shared" si="0"/>
        <v>12</v>
      </c>
      <c r="B25" s="23" t="s">
        <v>136</v>
      </c>
      <c r="C25" s="19" t="s">
        <v>10</v>
      </c>
      <c r="D25" s="21">
        <v>36361</v>
      </c>
    </row>
    <row r="26" spans="1:6" x14ac:dyDescent="0.4">
      <c r="A26" s="18">
        <f t="shared" si="0"/>
        <v>13</v>
      </c>
      <c r="B26" s="19" t="s">
        <v>11</v>
      </c>
      <c r="C26" s="19" t="s">
        <v>12</v>
      </c>
      <c r="D26" s="21">
        <v>25529</v>
      </c>
    </row>
    <row r="27" spans="1:6" x14ac:dyDescent="0.4">
      <c r="A27" s="18">
        <f t="shared" si="0"/>
        <v>14</v>
      </c>
      <c r="B27" s="19" t="s">
        <v>160</v>
      </c>
      <c r="C27" s="19" t="s">
        <v>161</v>
      </c>
      <c r="D27" s="21">
        <v>4800</v>
      </c>
    </row>
    <row r="28" spans="1:6" x14ac:dyDescent="0.4">
      <c r="A28" s="18">
        <f t="shared" si="0"/>
        <v>15</v>
      </c>
      <c r="B28" s="19" t="s">
        <v>13</v>
      </c>
      <c r="C28" s="19" t="s">
        <v>14</v>
      </c>
      <c r="D28" s="21">
        <v>4655</v>
      </c>
    </row>
    <row r="29" spans="1:6" x14ac:dyDescent="0.4">
      <c r="A29" s="18">
        <f t="shared" si="0"/>
        <v>16</v>
      </c>
      <c r="B29" s="19" t="s">
        <v>15</v>
      </c>
      <c r="C29" s="19" t="s">
        <v>16</v>
      </c>
      <c r="D29" s="22">
        <v>36500</v>
      </c>
      <c r="F29" s="25"/>
    </row>
    <row r="30" spans="1:6" x14ac:dyDescent="0.4">
      <c r="A30" s="18">
        <f t="shared" si="0"/>
        <v>17</v>
      </c>
      <c r="B30" s="23" t="s">
        <v>109</v>
      </c>
      <c r="C30" s="19" t="s">
        <v>108</v>
      </c>
      <c r="D30" s="21">
        <v>2671</v>
      </c>
    </row>
    <row r="31" spans="1:6" x14ac:dyDescent="0.4">
      <c r="A31" s="18">
        <f t="shared" si="0"/>
        <v>18</v>
      </c>
      <c r="B31" s="19" t="s">
        <v>17</v>
      </c>
      <c r="C31" s="19" t="s">
        <v>18</v>
      </c>
      <c r="D31" s="21">
        <v>150</v>
      </c>
    </row>
    <row r="32" spans="1:6" x14ac:dyDescent="0.4">
      <c r="A32" s="18">
        <f t="shared" si="0"/>
        <v>19</v>
      </c>
      <c r="B32" s="19" t="s">
        <v>19</v>
      </c>
      <c r="C32" s="19" t="s">
        <v>134</v>
      </c>
      <c r="D32" s="21">
        <v>110</v>
      </c>
    </row>
    <row r="33" spans="1:9" x14ac:dyDescent="0.4">
      <c r="A33" s="18">
        <f t="shared" si="0"/>
        <v>20</v>
      </c>
      <c r="B33" s="19" t="s">
        <v>132</v>
      </c>
      <c r="C33" s="19" t="s">
        <v>133</v>
      </c>
      <c r="D33" s="22">
        <v>4000</v>
      </c>
    </row>
    <row r="34" spans="1:9" ht="18.600000000000001" customHeight="1" x14ac:dyDescent="0.4">
      <c r="A34" s="18">
        <f t="shared" si="0"/>
        <v>21</v>
      </c>
      <c r="B34" s="23" t="s">
        <v>20</v>
      </c>
      <c r="C34" s="19" t="s">
        <v>21</v>
      </c>
      <c r="D34" s="21">
        <v>18100</v>
      </c>
      <c r="F34" s="24"/>
    </row>
    <row r="35" spans="1:9" ht="32.4" x14ac:dyDescent="0.4">
      <c r="A35" s="18">
        <f t="shared" si="0"/>
        <v>22</v>
      </c>
      <c r="B35" s="23" t="s">
        <v>94</v>
      </c>
      <c r="C35" s="26" t="s">
        <v>95</v>
      </c>
      <c r="D35" s="27">
        <v>-58955.519999999997</v>
      </c>
      <c r="I35" s="24"/>
    </row>
    <row r="36" spans="1:9" ht="17.25" customHeight="1" x14ac:dyDescent="0.4">
      <c r="A36" s="18">
        <f t="shared" si="0"/>
        <v>23</v>
      </c>
      <c r="B36" s="28" t="s">
        <v>22</v>
      </c>
      <c r="C36" s="19"/>
      <c r="D36" s="29">
        <f>D14+D15+D16+D17+D28+D29+D30+D31+D32+D33+D34+D35+I34</f>
        <v>526804.47999999998</v>
      </c>
      <c r="F36" s="30"/>
    </row>
    <row r="37" spans="1:9" x14ac:dyDescent="0.4">
      <c r="A37" s="18">
        <f t="shared" si="0"/>
        <v>24</v>
      </c>
      <c r="B37" s="28" t="s">
        <v>23</v>
      </c>
      <c r="C37" s="19"/>
      <c r="D37" s="29">
        <f>D46+D51+D65+D68+D74+D112+D168+D174+D180+D110+D176+D178+D183</f>
        <v>526804.47999999998</v>
      </c>
      <c r="F37" s="24"/>
    </row>
    <row r="38" spans="1:9" x14ac:dyDescent="0.4">
      <c r="A38" s="18">
        <f t="shared" si="0"/>
        <v>25</v>
      </c>
      <c r="B38" s="28" t="s">
        <v>27</v>
      </c>
      <c r="C38" s="28">
        <v>10</v>
      </c>
      <c r="D38" s="31">
        <f>D48+D54+D116+D121+D126+D130+D135+D139+D143+D148+D152+D156+D170+D70</f>
        <v>246739</v>
      </c>
      <c r="F38" s="24"/>
      <c r="G38" s="24"/>
    </row>
    <row r="39" spans="1:9" x14ac:dyDescent="0.4">
      <c r="A39" s="18">
        <f t="shared" si="0"/>
        <v>26</v>
      </c>
      <c r="B39" s="28" t="s">
        <v>29</v>
      </c>
      <c r="C39" s="28">
        <v>20</v>
      </c>
      <c r="D39" s="29">
        <f>D49+D55+D57+D61+D63+D67+D73+D77+D80+D83+D86+D89+D92+D95+D98+D101+D104+D107+D117+D122+D127+D131+D136+D140+D144+D149+D153+D157+D171+D182+D177+D71+D184</f>
        <v>148503.97999999998</v>
      </c>
      <c r="F39" s="24"/>
    </row>
    <row r="40" spans="1:9" x14ac:dyDescent="0.4">
      <c r="A40" s="18">
        <f t="shared" si="0"/>
        <v>27</v>
      </c>
      <c r="B40" s="28" t="s">
        <v>114</v>
      </c>
      <c r="C40" s="28">
        <v>30</v>
      </c>
      <c r="D40" s="31">
        <f>D185</f>
        <v>30000</v>
      </c>
      <c r="G40" s="24"/>
    </row>
    <row r="41" spans="1:9" x14ac:dyDescent="0.4">
      <c r="A41" s="18">
        <f t="shared" si="0"/>
        <v>28</v>
      </c>
      <c r="B41" s="28" t="s">
        <v>137</v>
      </c>
      <c r="C41" s="28">
        <v>50</v>
      </c>
      <c r="D41" s="29">
        <f>D64</f>
        <v>11000</v>
      </c>
    </row>
    <row r="42" spans="1:9" x14ac:dyDescent="0.4">
      <c r="A42" s="18">
        <f t="shared" si="0"/>
        <v>29</v>
      </c>
      <c r="B42" s="28" t="s">
        <v>92</v>
      </c>
      <c r="C42" s="32" t="s">
        <v>107</v>
      </c>
      <c r="D42" s="31">
        <f>D111</f>
        <v>949</v>
      </c>
      <c r="F42" s="24"/>
    </row>
    <row r="43" spans="1:9" x14ac:dyDescent="0.4">
      <c r="A43" s="18">
        <f t="shared" si="0"/>
        <v>30</v>
      </c>
      <c r="B43" s="28" t="s">
        <v>103</v>
      </c>
      <c r="C43" s="32" t="s">
        <v>102</v>
      </c>
      <c r="D43" s="31">
        <f>D58+D175+D179</f>
        <v>28379.5</v>
      </c>
    </row>
    <row r="44" spans="1:9" x14ac:dyDescent="0.4">
      <c r="A44" s="18">
        <f t="shared" si="0"/>
        <v>31</v>
      </c>
      <c r="B44" s="28" t="s">
        <v>58</v>
      </c>
      <c r="C44" s="28">
        <v>57</v>
      </c>
      <c r="D44" s="31">
        <f>D78+D81+D84+D87+D90+D93+D96+D99+D102+D105+D109+D172</f>
        <v>44653</v>
      </c>
      <c r="F44" s="24"/>
    </row>
    <row r="45" spans="1:9" x14ac:dyDescent="0.4">
      <c r="A45" s="18">
        <f t="shared" si="0"/>
        <v>32</v>
      </c>
      <c r="B45" s="28" t="s">
        <v>80</v>
      </c>
      <c r="C45" s="28">
        <v>59</v>
      </c>
      <c r="D45" s="29">
        <f>D50+D118+D123+D132+D145+D173+D160+D163+D165+D167+D59</f>
        <v>16580</v>
      </c>
      <c r="F45" s="24"/>
    </row>
    <row r="46" spans="1:9" x14ac:dyDescent="0.4">
      <c r="A46" s="18">
        <f t="shared" si="0"/>
        <v>33</v>
      </c>
      <c r="B46" s="28" t="s">
        <v>24</v>
      </c>
      <c r="C46" s="28" t="s">
        <v>25</v>
      </c>
      <c r="D46" s="29">
        <f>D47</f>
        <v>70582</v>
      </c>
    </row>
    <row r="47" spans="1:9" x14ac:dyDescent="0.4">
      <c r="A47" s="18">
        <f t="shared" si="0"/>
        <v>34</v>
      </c>
      <c r="B47" s="28" t="s">
        <v>26</v>
      </c>
      <c r="C47" s="28" t="s">
        <v>25</v>
      </c>
      <c r="D47" s="29">
        <f>D48+D49+D50</f>
        <v>70582</v>
      </c>
    </row>
    <row r="48" spans="1:9" x14ac:dyDescent="0.4">
      <c r="A48" s="18">
        <f t="shared" si="0"/>
        <v>35</v>
      </c>
      <c r="B48" s="19" t="s">
        <v>27</v>
      </c>
      <c r="C48" s="19" t="s">
        <v>28</v>
      </c>
      <c r="D48" s="21">
        <v>51524</v>
      </c>
    </row>
    <row r="49" spans="1:6" x14ac:dyDescent="0.4">
      <c r="A49" s="18">
        <f t="shared" si="0"/>
        <v>36</v>
      </c>
      <c r="B49" s="19" t="s">
        <v>29</v>
      </c>
      <c r="C49" s="19" t="s">
        <v>30</v>
      </c>
      <c r="D49" s="33">
        <v>18508</v>
      </c>
    </row>
    <row r="50" spans="1:6" ht="13.2" customHeight="1" x14ac:dyDescent="0.4">
      <c r="A50" s="18">
        <f t="shared" si="0"/>
        <v>37</v>
      </c>
      <c r="B50" s="23" t="s">
        <v>118</v>
      </c>
      <c r="C50" s="19" t="s">
        <v>122</v>
      </c>
      <c r="D50" s="21">
        <v>550</v>
      </c>
    </row>
    <row r="51" spans="1:6" x14ac:dyDescent="0.4">
      <c r="A51" s="18">
        <f t="shared" si="0"/>
        <v>38</v>
      </c>
      <c r="B51" s="34" t="s">
        <v>31</v>
      </c>
      <c r="C51" s="28" t="s">
        <v>32</v>
      </c>
      <c r="D51" s="29">
        <f>D52+D56+D60+D62+D64</f>
        <v>24766</v>
      </c>
      <c r="F51" s="24"/>
    </row>
    <row r="52" spans="1:6" x14ac:dyDescent="0.4">
      <c r="A52" s="18">
        <f t="shared" si="0"/>
        <v>39</v>
      </c>
      <c r="B52" s="28" t="s">
        <v>33</v>
      </c>
      <c r="C52" s="28" t="s">
        <v>34</v>
      </c>
      <c r="D52" s="31">
        <f>D53</f>
        <v>6766</v>
      </c>
    </row>
    <row r="53" spans="1:6" x14ac:dyDescent="0.4">
      <c r="A53" s="18">
        <f t="shared" si="0"/>
        <v>40</v>
      </c>
      <c r="B53" s="23" t="s">
        <v>35</v>
      </c>
      <c r="C53" s="19" t="s">
        <v>36</v>
      </c>
      <c r="D53" s="21">
        <f>D54+D55</f>
        <v>6766</v>
      </c>
    </row>
    <row r="54" spans="1:6" x14ac:dyDescent="0.4">
      <c r="A54" s="18">
        <f t="shared" si="0"/>
        <v>41</v>
      </c>
      <c r="B54" s="19" t="s">
        <v>37</v>
      </c>
      <c r="C54" s="19" t="s">
        <v>38</v>
      </c>
      <c r="D54" s="21">
        <v>5779</v>
      </c>
    </row>
    <row r="55" spans="1:6" x14ac:dyDescent="0.4">
      <c r="A55" s="18">
        <f t="shared" si="0"/>
        <v>42</v>
      </c>
      <c r="B55" s="19" t="s">
        <v>29</v>
      </c>
      <c r="C55" s="19" t="s">
        <v>39</v>
      </c>
      <c r="D55" s="21">
        <v>987</v>
      </c>
    </row>
    <row r="56" spans="1:6" x14ac:dyDescent="0.4">
      <c r="A56" s="18">
        <f t="shared" si="0"/>
        <v>43</v>
      </c>
      <c r="B56" s="28" t="s">
        <v>43</v>
      </c>
      <c r="C56" s="28" t="s">
        <v>34</v>
      </c>
      <c r="D56" s="31">
        <f>D57+D58+D59</f>
        <v>6902</v>
      </c>
    </row>
    <row r="57" spans="1:6" x14ac:dyDescent="0.4">
      <c r="A57" s="18">
        <f t="shared" si="0"/>
        <v>44</v>
      </c>
      <c r="B57" s="19" t="s">
        <v>29</v>
      </c>
      <c r="C57" s="19" t="s">
        <v>42</v>
      </c>
      <c r="D57" s="21">
        <v>1000</v>
      </c>
    </row>
    <row r="58" spans="1:6" x14ac:dyDescent="0.4">
      <c r="A58" s="18">
        <f t="shared" si="0"/>
        <v>45</v>
      </c>
      <c r="B58" s="19" t="s">
        <v>105</v>
      </c>
      <c r="C58" s="19" t="s">
        <v>106</v>
      </c>
      <c r="D58" s="21">
        <v>32</v>
      </c>
    </row>
    <row r="59" spans="1:6" x14ac:dyDescent="0.4">
      <c r="A59" s="18">
        <f t="shared" si="0"/>
        <v>46</v>
      </c>
      <c r="B59" s="19" t="s">
        <v>158</v>
      </c>
      <c r="C59" s="19" t="s">
        <v>159</v>
      </c>
      <c r="D59" s="21">
        <v>5870</v>
      </c>
    </row>
    <row r="60" spans="1:6" x14ac:dyDescent="0.4">
      <c r="A60" s="18">
        <f t="shared" si="0"/>
        <v>47</v>
      </c>
      <c r="B60" s="28" t="s">
        <v>110</v>
      </c>
      <c r="C60" s="28" t="s">
        <v>32</v>
      </c>
      <c r="D60" s="31">
        <f>D61</f>
        <v>38</v>
      </c>
    </row>
    <row r="61" spans="1:6" x14ac:dyDescent="0.4">
      <c r="A61" s="18">
        <f t="shared" si="0"/>
        <v>48</v>
      </c>
      <c r="B61" s="19" t="s">
        <v>41</v>
      </c>
      <c r="C61" s="19" t="s">
        <v>42</v>
      </c>
      <c r="D61" s="21">
        <v>38</v>
      </c>
    </row>
    <row r="62" spans="1:6" x14ac:dyDescent="0.4">
      <c r="A62" s="18">
        <f t="shared" si="0"/>
        <v>49</v>
      </c>
      <c r="B62" s="28" t="s">
        <v>117</v>
      </c>
      <c r="C62" s="28" t="s">
        <v>32</v>
      </c>
      <c r="D62" s="31">
        <f>D63</f>
        <v>60</v>
      </c>
    </row>
    <row r="63" spans="1:6" x14ac:dyDescent="0.4">
      <c r="A63" s="18">
        <f t="shared" si="0"/>
        <v>50</v>
      </c>
      <c r="B63" s="19" t="s">
        <v>41</v>
      </c>
      <c r="C63" s="19" t="s">
        <v>42</v>
      </c>
      <c r="D63" s="21">
        <v>60</v>
      </c>
    </row>
    <row r="64" spans="1:6" x14ac:dyDescent="0.4">
      <c r="A64" s="18">
        <f t="shared" si="0"/>
        <v>51</v>
      </c>
      <c r="B64" s="28" t="s">
        <v>137</v>
      </c>
      <c r="C64" s="28" t="s">
        <v>32</v>
      </c>
      <c r="D64" s="29">
        <v>11000</v>
      </c>
    </row>
    <row r="65" spans="1:8" x14ac:dyDescent="0.4">
      <c r="A65" s="18">
        <f t="shared" si="0"/>
        <v>52</v>
      </c>
      <c r="B65" s="28" t="s">
        <v>44</v>
      </c>
      <c r="C65" s="28" t="s">
        <v>45</v>
      </c>
      <c r="D65" s="31">
        <f>D66</f>
        <v>714.68</v>
      </c>
    </row>
    <row r="66" spans="1:8" x14ac:dyDescent="0.4">
      <c r="A66" s="18">
        <f t="shared" si="0"/>
        <v>53</v>
      </c>
      <c r="B66" s="28" t="s">
        <v>46</v>
      </c>
      <c r="C66" s="28" t="s">
        <v>45</v>
      </c>
      <c r="D66" s="31">
        <f>D67</f>
        <v>714.68</v>
      </c>
    </row>
    <row r="67" spans="1:8" x14ac:dyDescent="0.4">
      <c r="A67" s="18">
        <f t="shared" si="0"/>
        <v>54</v>
      </c>
      <c r="B67" s="19" t="s">
        <v>29</v>
      </c>
      <c r="C67" s="19" t="s">
        <v>47</v>
      </c>
      <c r="D67" s="21">
        <v>714.68</v>
      </c>
    </row>
    <row r="68" spans="1:8" ht="19.2" customHeight="1" x14ac:dyDescent="0.4">
      <c r="A68" s="18">
        <f t="shared" si="0"/>
        <v>55</v>
      </c>
      <c r="B68" s="34" t="s">
        <v>91</v>
      </c>
      <c r="C68" s="28" t="s">
        <v>48</v>
      </c>
      <c r="D68" s="29">
        <f>D72+D69</f>
        <v>5126.3</v>
      </c>
    </row>
    <row r="69" spans="1:8" ht="18" customHeight="1" x14ac:dyDescent="0.4">
      <c r="A69" s="18">
        <f t="shared" si="0"/>
        <v>56</v>
      </c>
      <c r="B69" s="28" t="s">
        <v>40</v>
      </c>
      <c r="C69" s="28" t="s">
        <v>48</v>
      </c>
      <c r="D69" s="29">
        <f>D70+D71</f>
        <v>5080</v>
      </c>
    </row>
    <row r="70" spans="1:8" ht="18.600000000000001" customHeight="1" x14ac:dyDescent="0.4">
      <c r="A70" s="18">
        <f t="shared" si="0"/>
        <v>57</v>
      </c>
      <c r="B70" s="19" t="s">
        <v>37</v>
      </c>
      <c r="C70" s="19" t="s">
        <v>155</v>
      </c>
      <c r="D70" s="21">
        <v>3139</v>
      </c>
    </row>
    <row r="71" spans="1:8" ht="13.8" customHeight="1" x14ac:dyDescent="0.4">
      <c r="A71" s="18">
        <f t="shared" si="0"/>
        <v>58</v>
      </c>
      <c r="B71" s="19" t="s">
        <v>41</v>
      </c>
      <c r="C71" s="19" t="s">
        <v>50</v>
      </c>
      <c r="D71" s="33">
        <v>1941</v>
      </c>
    </row>
    <row r="72" spans="1:8" ht="20.399999999999999" customHeight="1" x14ac:dyDescent="0.4">
      <c r="A72" s="18">
        <f t="shared" si="0"/>
        <v>59</v>
      </c>
      <c r="B72" s="34" t="s">
        <v>49</v>
      </c>
      <c r="C72" s="28" t="s">
        <v>48</v>
      </c>
      <c r="D72" s="31">
        <f>D73</f>
        <v>46.3</v>
      </c>
    </row>
    <row r="73" spans="1:8" x14ac:dyDescent="0.4">
      <c r="A73" s="18">
        <f t="shared" si="0"/>
        <v>60</v>
      </c>
      <c r="B73" s="19" t="s">
        <v>29</v>
      </c>
      <c r="C73" s="19" t="s">
        <v>50</v>
      </c>
      <c r="D73" s="21">
        <v>46.3</v>
      </c>
    </row>
    <row r="74" spans="1:8" x14ac:dyDescent="0.4">
      <c r="A74" s="18">
        <f t="shared" si="0"/>
        <v>61</v>
      </c>
      <c r="B74" s="28" t="s">
        <v>51</v>
      </c>
      <c r="C74" s="28" t="s">
        <v>52</v>
      </c>
      <c r="D74" s="31">
        <f>D75+D108</f>
        <v>38211</v>
      </c>
      <c r="F74" s="24"/>
    </row>
    <row r="75" spans="1:8" x14ac:dyDescent="0.4">
      <c r="A75" s="18">
        <f t="shared" si="0"/>
        <v>62</v>
      </c>
      <c r="B75" s="28" t="s">
        <v>104</v>
      </c>
      <c r="C75" s="28" t="s">
        <v>52</v>
      </c>
      <c r="D75" s="31">
        <f>D76+D79+D82+D85+D88+D91+D94+D97+D100+D103+D106</f>
        <v>21148</v>
      </c>
      <c r="F75" s="24"/>
      <c r="G75" s="35"/>
      <c r="H75" s="35"/>
    </row>
    <row r="76" spans="1:8" ht="15" customHeight="1" x14ac:dyDescent="0.4">
      <c r="A76" s="18">
        <f t="shared" si="0"/>
        <v>63</v>
      </c>
      <c r="B76" s="34" t="s">
        <v>96</v>
      </c>
      <c r="C76" s="28" t="s">
        <v>53</v>
      </c>
      <c r="D76" s="31">
        <f>D77+D78</f>
        <v>2899</v>
      </c>
    </row>
    <row r="77" spans="1:8" x14ac:dyDescent="0.4">
      <c r="A77" s="18">
        <f t="shared" si="0"/>
        <v>64</v>
      </c>
      <c r="B77" s="19" t="s">
        <v>29</v>
      </c>
      <c r="C77" s="19" t="s">
        <v>54</v>
      </c>
      <c r="D77" s="21">
        <v>1699</v>
      </c>
    </row>
    <row r="78" spans="1:8" x14ac:dyDescent="0.4">
      <c r="A78" s="18">
        <f t="shared" si="0"/>
        <v>65</v>
      </c>
      <c r="B78" s="19" t="s">
        <v>113</v>
      </c>
      <c r="C78" s="26" t="s">
        <v>59</v>
      </c>
      <c r="D78" s="21">
        <v>1200</v>
      </c>
    </row>
    <row r="79" spans="1:8" ht="28.2" customHeight="1" x14ac:dyDescent="0.4">
      <c r="A79" s="18">
        <f t="shared" si="0"/>
        <v>66</v>
      </c>
      <c r="B79" s="34" t="s">
        <v>97</v>
      </c>
      <c r="C79" s="28" t="s">
        <v>52</v>
      </c>
      <c r="D79" s="31">
        <f>D80+D81</f>
        <v>1526.49</v>
      </c>
    </row>
    <row r="80" spans="1:8" x14ac:dyDescent="0.4">
      <c r="A80" s="18">
        <f t="shared" ref="A80:A95" si="1">A79+1</f>
        <v>67</v>
      </c>
      <c r="B80" s="19" t="s">
        <v>55</v>
      </c>
      <c r="C80" s="19" t="s">
        <v>54</v>
      </c>
      <c r="D80" s="21">
        <v>700</v>
      </c>
    </row>
    <row r="81" spans="1:4" x14ac:dyDescent="0.4">
      <c r="A81" s="18">
        <f t="shared" si="1"/>
        <v>68</v>
      </c>
      <c r="B81" s="19" t="s">
        <v>113</v>
      </c>
      <c r="C81" s="26" t="s">
        <v>59</v>
      </c>
      <c r="D81" s="21">
        <v>826.49</v>
      </c>
    </row>
    <row r="82" spans="1:4" x14ac:dyDescent="0.4">
      <c r="A82" s="18">
        <f t="shared" si="1"/>
        <v>69</v>
      </c>
      <c r="B82" s="36" t="s">
        <v>98</v>
      </c>
      <c r="C82" s="28" t="s">
        <v>52</v>
      </c>
      <c r="D82" s="31">
        <f>D83+D84</f>
        <v>3157.12</v>
      </c>
    </row>
    <row r="83" spans="1:4" x14ac:dyDescent="0.4">
      <c r="A83" s="18">
        <f t="shared" si="1"/>
        <v>70</v>
      </c>
      <c r="B83" s="19" t="s">
        <v>29</v>
      </c>
      <c r="C83" s="19" t="s">
        <v>54</v>
      </c>
      <c r="D83" s="21">
        <v>1780</v>
      </c>
    </row>
    <row r="84" spans="1:4" x14ac:dyDescent="0.4">
      <c r="A84" s="18">
        <f t="shared" si="1"/>
        <v>71</v>
      </c>
      <c r="B84" s="19" t="s">
        <v>113</v>
      </c>
      <c r="C84" s="26" t="s">
        <v>59</v>
      </c>
      <c r="D84" s="21">
        <v>1377.12</v>
      </c>
    </row>
    <row r="85" spans="1:4" x14ac:dyDescent="0.4">
      <c r="A85" s="18">
        <f t="shared" si="1"/>
        <v>72</v>
      </c>
      <c r="B85" s="36" t="s">
        <v>125</v>
      </c>
      <c r="C85" s="28" t="s">
        <v>52</v>
      </c>
      <c r="D85" s="31">
        <f>D86+D87</f>
        <v>3600</v>
      </c>
    </row>
    <row r="86" spans="1:4" x14ac:dyDescent="0.4">
      <c r="A86" s="18">
        <f t="shared" si="1"/>
        <v>73</v>
      </c>
      <c r="B86" s="19" t="s">
        <v>29</v>
      </c>
      <c r="C86" s="19" t="s">
        <v>54</v>
      </c>
      <c r="D86" s="21">
        <v>2500</v>
      </c>
    </row>
    <row r="87" spans="1:4" x14ac:dyDescent="0.4">
      <c r="A87" s="18">
        <f t="shared" si="1"/>
        <v>74</v>
      </c>
      <c r="B87" s="19" t="s">
        <v>113</v>
      </c>
      <c r="C87" s="26" t="s">
        <v>59</v>
      </c>
      <c r="D87" s="21">
        <v>1100</v>
      </c>
    </row>
    <row r="88" spans="1:4" x14ac:dyDescent="0.4">
      <c r="A88" s="18">
        <f t="shared" si="1"/>
        <v>75</v>
      </c>
      <c r="B88" s="36" t="s">
        <v>56</v>
      </c>
      <c r="C88" s="28" t="s">
        <v>52</v>
      </c>
      <c r="D88" s="31">
        <f>D89+D90</f>
        <v>2340</v>
      </c>
    </row>
    <row r="89" spans="1:4" x14ac:dyDescent="0.4">
      <c r="A89" s="18">
        <f t="shared" si="1"/>
        <v>76</v>
      </c>
      <c r="B89" s="19" t="s">
        <v>29</v>
      </c>
      <c r="C89" s="19" t="s">
        <v>54</v>
      </c>
      <c r="D89" s="21">
        <v>740</v>
      </c>
    </row>
    <row r="90" spans="1:4" x14ac:dyDescent="0.4">
      <c r="A90" s="18">
        <f t="shared" si="1"/>
        <v>77</v>
      </c>
      <c r="B90" s="19" t="s">
        <v>113</v>
      </c>
      <c r="C90" s="26" t="s">
        <v>59</v>
      </c>
      <c r="D90" s="21">
        <v>1600</v>
      </c>
    </row>
    <row r="91" spans="1:4" ht="16.8" customHeight="1" x14ac:dyDescent="0.4">
      <c r="A91" s="18">
        <f t="shared" si="1"/>
        <v>78</v>
      </c>
      <c r="B91" s="34" t="s">
        <v>99</v>
      </c>
      <c r="C91" s="28" t="s">
        <v>52</v>
      </c>
      <c r="D91" s="31">
        <f>D92+D93</f>
        <v>923</v>
      </c>
    </row>
    <row r="92" spans="1:4" x14ac:dyDescent="0.4">
      <c r="A92" s="18">
        <f t="shared" si="1"/>
        <v>79</v>
      </c>
      <c r="B92" s="19" t="s">
        <v>29</v>
      </c>
      <c r="C92" s="19" t="s">
        <v>54</v>
      </c>
      <c r="D92" s="21">
        <v>548</v>
      </c>
    </row>
    <row r="93" spans="1:4" x14ac:dyDescent="0.4">
      <c r="A93" s="18">
        <f t="shared" si="1"/>
        <v>80</v>
      </c>
      <c r="B93" s="19" t="s">
        <v>113</v>
      </c>
      <c r="C93" s="26" t="s">
        <v>59</v>
      </c>
      <c r="D93" s="21">
        <v>375</v>
      </c>
    </row>
    <row r="94" spans="1:4" x14ac:dyDescent="0.4">
      <c r="A94" s="18">
        <f t="shared" si="1"/>
        <v>81</v>
      </c>
      <c r="B94" s="36" t="s">
        <v>126</v>
      </c>
      <c r="C94" s="28" t="s">
        <v>52</v>
      </c>
      <c r="D94" s="31">
        <f>D95+D96</f>
        <v>2413</v>
      </c>
    </row>
    <row r="95" spans="1:4" x14ac:dyDescent="0.4">
      <c r="A95" s="18">
        <f t="shared" si="1"/>
        <v>82</v>
      </c>
      <c r="B95" s="19" t="s">
        <v>29</v>
      </c>
      <c r="C95" s="19" t="s">
        <v>54</v>
      </c>
      <c r="D95" s="21">
        <v>1243</v>
      </c>
    </row>
    <row r="96" spans="1:4" x14ac:dyDescent="0.4">
      <c r="A96" s="18">
        <f t="shared" ref="A96:A139" si="2">A95+1</f>
        <v>83</v>
      </c>
      <c r="B96" s="19" t="s">
        <v>113</v>
      </c>
      <c r="C96" s="26" t="s">
        <v>59</v>
      </c>
      <c r="D96" s="21">
        <v>1170</v>
      </c>
    </row>
    <row r="97" spans="1:6" ht="13.8" customHeight="1" x14ac:dyDescent="0.4">
      <c r="A97" s="18">
        <f t="shared" si="2"/>
        <v>84</v>
      </c>
      <c r="B97" s="37" t="s">
        <v>148</v>
      </c>
      <c r="C97" s="28" t="s">
        <v>52</v>
      </c>
      <c r="D97" s="31">
        <f>D98+D99</f>
        <v>1900</v>
      </c>
    </row>
    <row r="98" spans="1:6" x14ac:dyDescent="0.4">
      <c r="A98" s="18">
        <f t="shared" si="2"/>
        <v>85</v>
      </c>
      <c r="B98" s="19" t="s">
        <v>29</v>
      </c>
      <c r="C98" s="19" t="s">
        <v>54</v>
      </c>
      <c r="D98" s="21">
        <v>900</v>
      </c>
    </row>
    <row r="99" spans="1:6" x14ac:dyDescent="0.4">
      <c r="A99" s="18">
        <f t="shared" si="2"/>
        <v>86</v>
      </c>
      <c r="B99" s="19" t="s">
        <v>113</v>
      </c>
      <c r="C99" s="26" t="s">
        <v>59</v>
      </c>
      <c r="D99" s="21">
        <v>1000</v>
      </c>
    </row>
    <row r="100" spans="1:6" x14ac:dyDescent="0.4">
      <c r="A100" s="18">
        <f t="shared" si="2"/>
        <v>87</v>
      </c>
      <c r="B100" s="36" t="s">
        <v>100</v>
      </c>
      <c r="C100" s="28" t="s">
        <v>52</v>
      </c>
      <c r="D100" s="31">
        <f>D101+D102</f>
        <v>612.39</v>
      </c>
    </row>
    <row r="101" spans="1:6" x14ac:dyDescent="0.4">
      <c r="A101" s="18">
        <f t="shared" si="2"/>
        <v>88</v>
      </c>
      <c r="B101" s="19" t="s">
        <v>29</v>
      </c>
      <c r="C101" s="19" t="s">
        <v>54</v>
      </c>
      <c r="D101" s="21">
        <v>253</v>
      </c>
    </row>
    <row r="102" spans="1:6" x14ac:dyDescent="0.4">
      <c r="A102" s="18">
        <f t="shared" si="2"/>
        <v>89</v>
      </c>
      <c r="B102" s="19" t="s">
        <v>113</v>
      </c>
      <c r="C102" s="26" t="s">
        <v>59</v>
      </c>
      <c r="D102" s="21">
        <v>359.39</v>
      </c>
    </row>
    <row r="103" spans="1:6" x14ac:dyDescent="0.4">
      <c r="A103" s="18">
        <f t="shared" si="2"/>
        <v>90</v>
      </c>
      <c r="B103" s="36" t="s">
        <v>101</v>
      </c>
      <c r="C103" s="28" t="s">
        <v>52</v>
      </c>
      <c r="D103" s="31">
        <f>D104+D105</f>
        <v>1408</v>
      </c>
    </row>
    <row r="104" spans="1:6" x14ac:dyDescent="0.4">
      <c r="A104" s="18">
        <f t="shared" si="2"/>
        <v>91</v>
      </c>
      <c r="B104" s="19" t="s">
        <v>29</v>
      </c>
      <c r="C104" s="19" t="s">
        <v>54</v>
      </c>
      <c r="D104" s="21">
        <v>926</v>
      </c>
    </row>
    <row r="105" spans="1:6" x14ac:dyDescent="0.4">
      <c r="A105" s="18">
        <f t="shared" si="2"/>
        <v>92</v>
      </c>
      <c r="B105" s="19" t="s">
        <v>113</v>
      </c>
      <c r="C105" s="26" t="s">
        <v>59</v>
      </c>
      <c r="D105" s="21">
        <v>482</v>
      </c>
    </row>
    <row r="106" spans="1:6" ht="19.8" customHeight="1" x14ac:dyDescent="0.4">
      <c r="A106" s="18">
        <f t="shared" si="2"/>
        <v>93</v>
      </c>
      <c r="B106" s="34" t="s">
        <v>57</v>
      </c>
      <c r="C106" s="28" t="s">
        <v>52</v>
      </c>
      <c r="D106" s="31">
        <f>D107</f>
        <v>369</v>
      </c>
    </row>
    <row r="107" spans="1:6" x14ac:dyDescent="0.4">
      <c r="A107" s="18">
        <f t="shared" si="2"/>
        <v>94</v>
      </c>
      <c r="B107" s="19" t="s">
        <v>29</v>
      </c>
      <c r="C107" s="19" t="s">
        <v>54</v>
      </c>
      <c r="D107" s="21">
        <v>369</v>
      </c>
    </row>
    <row r="108" spans="1:6" x14ac:dyDescent="0.4">
      <c r="A108" s="18">
        <f t="shared" si="2"/>
        <v>95</v>
      </c>
      <c r="B108" s="28" t="s">
        <v>115</v>
      </c>
      <c r="C108" s="28" t="s">
        <v>52</v>
      </c>
      <c r="D108" s="31">
        <f>D109</f>
        <v>17063</v>
      </c>
    </row>
    <row r="109" spans="1:6" x14ac:dyDescent="0.4">
      <c r="A109" s="18">
        <f t="shared" si="2"/>
        <v>96</v>
      </c>
      <c r="B109" s="19" t="s">
        <v>58</v>
      </c>
      <c r="C109" s="19" t="s">
        <v>59</v>
      </c>
      <c r="D109" s="21">
        <v>17063</v>
      </c>
    </row>
    <row r="110" spans="1:6" x14ac:dyDescent="0.4">
      <c r="A110" s="18">
        <f t="shared" si="2"/>
        <v>97</v>
      </c>
      <c r="B110" s="28" t="s">
        <v>138</v>
      </c>
      <c r="C110" s="28" t="s">
        <v>139</v>
      </c>
      <c r="D110" s="31">
        <f>D111</f>
        <v>949</v>
      </c>
    </row>
    <row r="111" spans="1:6" x14ac:dyDescent="0.4">
      <c r="A111" s="18">
        <f t="shared" si="2"/>
        <v>98</v>
      </c>
      <c r="B111" s="19" t="s">
        <v>149</v>
      </c>
      <c r="C111" s="19" t="s">
        <v>150</v>
      </c>
      <c r="D111" s="21">
        <v>949</v>
      </c>
    </row>
    <row r="112" spans="1:6" x14ac:dyDescent="0.4">
      <c r="A112" s="18">
        <f t="shared" si="2"/>
        <v>99</v>
      </c>
      <c r="B112" s="28" t="s">
        <v>60</v>
      </c>
      <c r="C112" s="38" t="s">
        <v>61</v>
      </c>
      <c r="D112" s="29">
        <f>D113+D158+D161</f>
        <v>66957</v>
      </c>
      <c r="F112" s="24"/>
    </row>
    <row r="113" spans="1:7" x14ac:dyDescent="0.4">
      <c r="A113" s="18">
        <f t="shared" si="2"/>
        <v>100</v>
      </c>
      <c r="B113" s="39" t="s">
        <v>62</v>
      </c>
      <c r="C113" s="38" t="s">
        <v>61</v>
      </c>
      <c r="D113" s="31">
        <f>D114+D119+D124+D128+D133+D137+D141+D146+D150+D154</f>
        <v>58857</v>
      </c>
      <c r="F113" s="24"/>
    </row>
    <row r="114" spans="1:7" x14ac:dyDescent="0.4">
      <c r="A114" s="18">
        <f t="shared" si="2"/>
        <v>101</v>
      </c>
      <c r="B114" s="28" t="s">
        <v>63</v>
      </c>
      <c r="C114" s="38" t="s">
        <v>61</v>
      </c>
      <c r="D114" s="31">
        <f>D115</f>
        <v>20518</v>
      </c>
    </row>
    <row r="115" spans="1:7" ht="15" customHeight="1" x14ac:dyDescent="0.4">
      <c r="A115" s="18">
        <f t="shared" si="2"/>
        <v>102</v>
      </c>
      <c r="B115" s="23" t="s">
        <v>64</v>
      </c>
      <c r="C115" s="19" t="s">
        <v>65</v>
      </c>
      <c r="D115" s="21">
        <f>D116+D117+D118</f>
        <v>20518</v>
      </c>
    </row>
    <row r="116" spans="1:7" x14ac:dyDescent="0.4">
      <c r="A116" s="18">
        <f t="shared" si="2"/>
        <v>103</v>
      </c>
      <c r="B116" s="19" t="s">
        <v>37</v>
      </c>
      <c r="C116" s="19" t="s">
        <v>66</v>
      </c>
      <c r="D116" s="21">
        <v>18893</v>
      </c>
      <c r="G116" s="24"/>
    </row>
    <row r="117" spans="1:7" x14ac:dyDescent="0.4">
      <c r="A117" s="18">
        <f t="shared" si="2"/>
        <v>104</v>
      </c>
      <c r="B117" s="19" t="s">
        <v>29</v>
      </c>
      <c r="C117" s="19" t="s">
        <v>67</v>
      </c>
      <c r="D117" s="21">
        <v>1400</v>
      </c>
    </row>
    <row r="118" spans="1:7" ht="16.2" customHeight="1" x14ac:dyDescent="0.4">
      <c r="A118" s="18">
        <f t="shared" si="2"/>
        <v>105</v>
      </c>
      <c r="B118" s="23" t="s">
        <v>118</v>
      </c>
      <c r="C118" s="26" t="s">
        <v>81</v>
      </c>
      <c r="D118" s="21">
        <v>225</v>
      </c>
    </row>
    <row r="119" spans="1:7" x14ac:dyDescent="0.4">
      <c r="A119" s="18">
        <f t="shared" si="2"/>
        <v>106</v>
      </c>
      <c r="B119" s="28" t="s">
        <v>68</v>
      </c>
      <c r="C119" s="28" t="s">
        <v>61</v>
      </c>
      <c r="D119" s="31">
        <f>D120</f>
        <v>4771</v>
      </c>
    </row>
    <row r="120" spans="1:7" ht="13.2" customHeight="1" x14ac:dyDescent="0.4">
      <c r="A120" s="18">
        <f t="shared" si="2"/>
        <v>107</v>
      </c>
      <c r="B120" s="23" t="s">
        <v>64</v>
      </c>
      <c r="C120" s="19" t="s">
        <v>65</v>
      </c>
      <c r="D120" s="21">
        <f>D121+D122+D123</f>
        <v>4771</v>
      </c>
    </row>
    <row r="121" spans="1:7" x14ac:dyDescent="0.4">
      <c r="A121" s="18">
        <f t="shared" si="2"/>
        <v>108</v>
      </c>
      <c r="B121" s="19" t="s">
        <v>37</v>
      </c>
      <c r="C121" s="19" t="s">
        <v>69</v>
      </c>
      <c r="D121" s="21">
        <v>3772</v>
      </c>
    </row>
    <row r="122" spans="1:7" x14ac:dyDescent="0.4">
      <c r="A122" s="18">
        <f t="shared" si="2"/>
        <v>109</v>
      </c>
      <c r="B122" s="19" t="s">
        <v>29</v>
      </c>
      <c r="C122" s="19" t="s">
        <v>67</v>
      </c>
      <c r="D122" s="21">
        <v>934</v>
      </c>
    </row>
    <row r="123" spans="1:7" ht="16.8" customHeight="1" x14ac:dyDescent="0.4">
      <c r="A123" s="18">
        <f t="shared" si="2"/>
        <v>110</v>
      </c>
      <c r="B123" s="23" t="s">
        <v>118</v>
      </c>
      <c r="C123" s="26" t="s">
        <v>81</v>
      </c>
      <c r="D123" s="21">
        <v>65</v>
      </c>
    </row>
    <row r="124" spans="1:7" x14ac:dyDescent="0.4">
      <c r="A124" s="18">
        <f t="shared" si="2"/>
        <v>111</v>
      </c>
      <c r="B124" s="28" t="s">
        <v>70</v>
      </c>
      <c r="C124" s="28" t="s">
        <v>61</v>
      </c>
      <c r="D124" s="31">
        <f>D125</f>
        <v>4104</v>
      </c>
    </row>
    <row r="125" spans="1:7" ht="14.4" customHeight="1" x14ac:dyDescent="0.4">
      <c r="A125" s="18">
        <f t="shared" si="2"/>
        <v>112</v>
      </c>
      <c r="B125" s="23" t="s">
        <v>64</v>
      </c>
      <c r="C125" s="19" t="s">
        <v>65</v>
      </c>
      <c r="D125" s="21">
        <f>D126+D127</f>
        <v>4104</v>
      </c>
    </row>
    <row r="126" spans="1:7" x14ac:dyDescent="0.4">
      <c r="A126" s="18">
        <f t="shared" si="2"/>
        <v>113</v>
      </c>
      <c r="B126" s="19" t="s">
        <v>37</v>
      </c>
      <c r="C126" s="19" t="s">
        <v>66</v>
      </c>
      <c r="D126" s="21">
        <v>3581</v>
      </c>
    </row>
    <row r="127" spans="1:7" x14ac:dyDescent="0.4">
      <c r="A127" s="18">
        <f t="shared" si="2"/>
        <v>114</v>
      </c>
      <c r="B127" s="19" t="s">
        <v>29</v>
      </c>
      <c r="C127" s="19" t="s">
        <v>67</v>
      </c>
      <c r="D127" s="21">
        <v>523</v>
      </c>
    </row>
    <row r="128" spans="1:7" x14ac:dyDescent="0.4">
      <c r="A128" s="18">
        <f t="shared" si="2"/>
        <v>115</v>
      </c>
      <c r="B128" s="28" t="s">
        <v>71</v>
      </c>
      <c r="C128" s="28" t="s">
        <v>61</v>
      </c>
      <c r="D128" s="31">
        <f>D129</f>
        <v>6400</v>
      </c>
    </row>
    <row r="129" spans="1:4" ht="17.399999999999999" customHeight="1" x14ac:dyDescent="0.4">
      <c r="A129" s="18">
        <f t="shared" si="2"/>
        <v>116</v>
      </c>
      <c r="B129" s="23" t="s">
        <v>72</v>
      </c>
      <c r="C129" s="19" t="s">
        <v>65</v>
      </c>
      <c r="D129" s="21">
        <f>D130+D131+D132</f>
        <v>6400</v>
      </c>
    </row>
    <row r="130" spans="1:4" x14ac:dyDescent="0.4">
      <c r="A130" s="18">
        <f t="shared" si="2"/>
        <v>117</v>
      </c>
      <c r="B130" s="19" t="s">
        <v>37</v>
      </c>
      <c r="C130" s="19" t="s">
        <v>66</v>
      </c>
      <c r="D130" s="21">
        <v>5300</v>
      </c>
    </row>
    <row r="131" spans="1:4" x14ac:dyDescent="0.4">
      <c r="A131" s="18">
        <f t="shared" si="2"/>
        <v>118</v>
      </c>
      <c r="B131" s="19" t="s">
        <v>29</v>
      </c>
      <c r="C131" s="19" t="s">
        <v>67</v>
      </c>
      <c r="D131" s="21">
        <v>1000</v>
      </c>
    </row>
    <row r="132" spans="1:4" ht="16.8" customHeight="1" x14ac:dyDescent="0.4">
      <c r="A132" s="18">
        <f t="shared" si="2"/>
        <v>119</v>
      </c>
      <c r="B132" s="23" t="s">
        <v>118</v>
      </c>
      <c r="C132" s="26" t="s">
        <v>81</v>
      </c>
      <c r="D132" s="21">
        <v>100</v>
      </c>
    </row>
    <row r="133" spans="1:4" ht="18.75" customHeight="1" x14ac:dyDescent="0.4">
      <c r="A133" s="18">
        <f t="shared" si="2"/>
        <v>120</v>
      </c>
      <c r="B133" s="28" t="s">
        <v>73</v>
      </c>
      <c r="C133" s="28" t="s">
        <v>61</v>
      </c>
      <c r="D133" s="31">
        <f>D134</f>
        <v>1772</v>
      </c>
    </row>
    <row r="134" spans="1:4" ht="19.8" customHeight="1" x14ac:dyDescent="0.4">
      <c r="A134" s="18">
        <f t="shared" si="2"/>
        <v>121</v>
      </c>
      <c r="B134" s="23" t="s">
        <v>72</v>
      </c>
      <c r="C134" s="19" t="s">
        <v>65</v>
      </c>
      <c r="D134" s="21">
        <f>D135+D136</f>
        <v>1772</v>
      </c>
    </row>
    <row r="135" spans="1:4" x14ac:dyDescent="0.4">
      <c r="A135" s="18">
        <f t="shared" si="2"/>
        <v>122</v>
      </c>
      <c r="B135" s="19" t="s">
        <v>37</v>
      </c>
      <c r="C135" s="19" t="s">
        <v>66</v>
      </c>
      <c r="D135" s="21">
        <v>1192</v>
      </c>
    </row>
    <row r="136" spans="1:4" x14ac:dyDescent="0.4">
      <c r="A136" s="18">
        <f t="shared" si="2"/>
        <v>123</v>
      </c>
      <c r="B136" s="19" t="s">
        <v>29</v>
      </c>
      <c r="C136" s="19" t="s">
        <v>67</v>
      </c>
      <c r="D136" s="21">
        <v>580</v>
      </c>
    </row>
    <row r="137" spans="1:4" x14ac:dyDescent="0.4">
      <c r="A137" s="18">
        <f t="shared" si="2"/>
        <v>124</v>
      </c>
      <c r="B137" s="28" t="s">
        <v>74</v>
      </c>
      <c r="C137" s="28" t="s">
        <v>61</v>
      </c>
      <c r="D137" s="31">
        <f>D138</f>
        <v>3740</v>
      </c>
    </row>
    <row r="138" spans="1:4" ht="13.2" customHeight="1" x14ac:dyDescent="0.4">
      <c r="A138" s="18">
        <f t="shared" si="2"/>
        <v>125</v>
      </c>
      <c r="B138" s="23" t="s">
        <v>72</v>
      </c>
      <c r="C138" s="19" t="s">
        <v>65</v>
      </c>
      <c r="D138" s="21">
        <f>D139+D140</f>
        <v>3740</v>
      </c>
    </row>
    <row r="139" spans="1:4" x14ac:dyDescent="0.4">
      <c r="A139" s="18">
        <f t="shared" si="2"/>
        <v>126</v>
      </c>
      <c r="B139" s="19" t="s">
        <v>37</v>
      </c>
      <c r="C139" s="19" t="s">
        <v>66</v>
      </c>
      <c r="D139" s="21">
        <v>2240</v>
      </c>
    </row>
    <row r="140" spans="1:4" x14ac:dyDescent="0.4">
      <c r="A140" s="18">
        <f t="shared" ref="A140:A185" si="3">A139+1</f>
        <v>127</v>
      </c>
      <c r="B140" s="19" t="s">
        <v>29</v>
      </c>
      <c r="C140" s="19" t="s">
        <v>67</v>
      </c>
      <c r="D140" s="22">
        <v>1500</v>
      </c>
    </row>
    <row r="141" spans="1:4" x14ac:dyDescent="0.4">
      <c r="A141" s="18">
        <f t="shared" si="3"/>
        <v>128</v>
      </c>
      <c r="B141" s="28" t="s">
        <v>75</v>
      </c>
      <c r="C141" s="28" t="s">
        <v>61</v>
      </c>
      <c r="D141" s="31">
        <f>D142</f>
        <v>11054</v>
      </c>
    </row>
    <row r="142" spans="1:4" ht="16.8" customHeight="1" x14ac:dyDescent="0.4">
      <c r="A142" s="18">
        <f t="shared" si="3"/>
        <v>129</v>
      </c>
      <c r="B142" s="23" t="s">
        <v>72</v>
      </c>
      <c r="C142" s="19" t="s">
        <v>65</v>
      </c>
      <c r="D142" s="21">
        <f>D143+D144+D145</f>
        <v>11054</v>
      </c>
    </row>
    <row r="143" spans="1:4" x14ac:dyDescent="0.4">
      <c r="A143" s="18">
        <f t="shared" si="3"/>
        <v>130</v>
      </c>
      <c r="B143" s="19" t="s">
        <v>37</v>
      </c>
      <c r="C143" s="19" t="s">
        <v>66</v>
      </c>
      <c r="D143" s="21">
        <v>7684</v>
      </c>
    </row>
    <row r="144" spans="1:4" x14ac:dyDescent="0.4">
      <c r="A144" s="18">
        <f t="shared" si="3"/>
        <v>131</v>
      </c>
      <c r="B144" s="19" t="s">
        <v>29</v>
      </c>
      <c r="C144" s="19" t="s">
        <v>67</v>
      </c>
      <c r="D144" s="21">
        <v>3200</v>
      </c>
    </row>
    <row r="145" spans="1:4" ht="19.8" customHeight="1" x14ac:dyDescent="0.4">
      <c r="A145" s="18">
        <f t="shared" si="3"/>
        <v>132</v>
      </c>
      <c r="B145" s="23" t="s">
        <v>118</v>
      </c>
      <c r="C145" s="26" t="s">
        <v>81</v>
      </c>
      <c r="D145" s="21">
        <v>170</v>
      </c>
    </row>
    <row r="146" spans="1:4" ht="30" customHeight="1" x14ac:dyDescent="0.4">
      <c r="A146" s="18">
        <f t="shared" si="3"/>
        <v>133</v>
      </c>
      <c r="B146" s="34" t="s">
        <v>76</v>
      </c>
      <c r="C146" s="28" t="s">
        <v>61</v>
      </c>
      <c r="D146" s="31">
        <f>D147</f>
        <v>3697</v>
      </c>
    </row>
    <row r="147" spans="1:4" ht="15" customHeight="1" x14ac:dyDescent="0.4">
      <c r="A147" s="18">
        <f t="shared" si="3"/>
        <v>134</v>
      </c>
      <c r="B147" s="23" t="s">
        <v>72</v>
      </c>
      <c r="C147" s="19" t="s">
        <v>65</v>
      </c>
      <c r="D147" s="21">
        <f>D148+D149</f>
        <v>3697</v>
      </c>
    </row>
    <row r="148" spans="1:4" x14ac:dyDescent="0.4">
      <c r="A148" s="18">
        <f t="shared" si="3"/>
        <v>135</v>
      </c>
      <c r="B148" s="19" t="s">
        <v>37</v>
      </c>
      <c r="C148" s="19" t="s">
        <v>66</v>
      </c>
      <c r="D148" s="21">
        <v>2789</v>
      </c>
    </row>
    <row r="149" spans="1:4" x14ac:dyDescent="0.4">
      <c r="A149" s="18">
        <f t="shared" si="3"/>
        <v>136</v>
      </c>
      <c r="B149" s="19" t="s">
        <v>29</v>
      </c>
      <c r="C149" s="19" t="s">
        <v>67</v>
      </c>
      <c r="D149" s="21">
        <v>908</v>
      </c>
    </row>
    <row r="150" spans="1:4" x14ac:dyDescent="0.4">
      <c r="A150" s="18">
        <f t="shared" si="3"/>
        <v>137</v>
      </c>
      <c r="B150" s="28" t="s">
        <v>77</v>
      </c>
      <c r="C150" s="28" t="s">
        <v>61</v>
      </c>
      <c r="D150" s="31">
        <f>D151</f>
        <v>1935</v>
      </c>
    </row>
    <row r="151" spans="1:4" ht="18.600000000000001" customHeight="1" x14ac:dyDescent="0.4">
      <c r="A151" s="18">
        <f t="shared" si="3"/>
        <v>138</v>
      </c>
      <c r="B151" s="23" t="s">
        <v>72</v>
      </c>
      <c r="C151" s="19" t="s">
        <v>65</v>
      </c>
      <c r="D151" s="21">
        <f>D152+D153</f>
        <v>1935</v>
      </c>
    </row>
    <row r="152" spans="1:4" x14ac:dyDescent="0.4">
      <c r="A152" s="18">
        <f t="shared" si="3"/>
        <v>139</v>
      </c>
      <c r="B152" s="19" t="s">
        <v>37</v>
      </c>
      <c r="C152" s="19" t="s">
        <v>66</v>
      </c>
      <c r="D152" s="21">
        <v>1005</v>
      </c>
    </row>
    <row r="153" spans="1:4" x14ac:dyDescent="0.4">
      <c r="A153" s="18">
        <f t="shared" si="3"/>
        <v>140</v>
      </c>
      <c r="B153" s="19" t="s">
        <v>29</v>
      </c>
      <c r="C153" s="19" t="s">
        <v>67</v>
      </c>
      <c r="D153" s="21">
        <v>930</v>
      </c>
    </row>
    <row r="154" spans="1:4" x14ac:dyDescent="0.4">
      <c r="A154" s="18">
        <f t="shared" si="3"/>
        <v>141</v>
      </c>
      <c r="B154" s="28" t="s">
        <v>78</v>
      </c>
      <c r="C154" s="28" t="s">
        <v>61</v>
      </c>
      <c r="D154" s="31">
        <f>D155</f>
        <v>866</v>
      </c>
    </row>
    <row r="155" spans="1:4" ht="16.8" customHeight="1" x14ac:dyDescent="0.4">
      <c r="A155" s="18">
        <f t="shared" si="3"/>
        <v>142</v>
      </c>
      <c r="B155" s="23" t="s">
        <v>72</v>
      </c>
      <c r="C155" s="19" t="s">
        <v>65</v>
      </c>
      <c r="D155" s="21">
        <f>D156+D157</f>
        <v>866</v>
      </c>
    </row>
    <row r="156" spans="1:4" x14ac:dyDescent="0.4">
      <c r="A156" s="18">
        <f t="shared" si="3"/>
        <v>143</v>
      </c>
      <c r="B156" s="19" t="s">
        <v>37</v>
      </c>
      <c r="C156" s="19" t="s">
        <v>66</v>
      </c>
      <c r="D156" s="21">
        <v>490</v>
      </c>
    </row>
    <row r="157" spans="1:4" x14ac:dyDescent="0.4">
      <c r="A157" s="18">
        <f t="shared" si="3"/>
        <v>144</v>
      </c>
      <c r="B157" s="19" t="s">
        <v>29</v>
      </c>
      <c r="C157" s="19" t="s">
        <v>67</v>
      </c>
      <c r="D157" s="21">
        <v>376</v>
      </c>
    </row>
    <row r="158" spans="1:4" x14ac:dyDescent="0.4">
      <c r="A158" s="18">
        <f t="shared" si="3"/>
        <v>145</v>
      </c>
      <c r="B158" s="39" t="s">
        <v>79</v>
      </c>
      <c r="C158" s="38" t="s">
        <v>61</v>
      </c>
      <c r="D158" s="31">
        <f>D159</f>
        <v>4100</v>
      </c>
    </row>
    <row r="159" spans="1:4" x14ac:dyDescent="0.4">
      <c r="A159" s="18">
        <f t="shared" si="3"/>
        <v>146</v>
      </c>
      <c r="B159" s="28" t="s">
        <v>142</v>
      </c>
      <c r="C159" s="28" t="s">
        <v>61</v>
      </c>
      <c r="D159" s="31">
        <f>D160</f>
        <v>4100</v>
      </c>
    </row>
    <row r="160" spans="1:4" x14ac:dyDescent="0.4">
      <c r="A160" s="18">
        <f t="shared" si="3"/>
        <v>147</v>
      </c>
      <c r="B160" s="19" t="s">
        <v>80</v>
      </c>
      <c r="C160" s="19" t="s">
        <v>81</v>
      </c>
      <c r="D160" s="21">
        <v>4100</v>
      </c>
    </row>
    <row r="161" spans="1:6" x14ac:dyDescent="0.4">
      <c r="A161" s="18">
        <f t="shared" si="3"/>
        <v>148</v>
      </c>
      <c r="B161" s="28" t="s">
        <v>143</v>
      </c>
      <c r="C161" s="28" t="s">
        <v>61</v>
      </c>
      <c r="D161" s="29">
        <f>D162+D164+D166</f>
        <v>4000</v>
      </c>
    </row>
    <row r="162" spans="1:6" x14ac:dyDescent="0.4">
      <c r="A162" s="18">
        <f t="shared" si="3"/>
        <v>149</v>
      </c>
      <c r="B162" s="28" t="s">
        <v>144</v>
      </c>
      <c r="C162" s="28" t="s">
        <v>61</v>
      </c>
      <c r="D162" s="29">
        <f>D163</f>
        <v>1600</v>
      </c>
    </row>
    <row r="163" spans="1:6" x14ac:dyDescent="0.4">
      <c r="A163" s="18">
        <f t="shared" si="3"/>
        <v>150</v>
      </c>
      <c r="B163" s="19" t="s">
        <v>80</v>
      </c>
      <c r="C163" s="19" t="s">
        <v>81</v>
      </c>
      <c r="D163" s="33">
        <v>1600</v>
      </c>
    </row>
    <row r="164" spans="1:6" x14ac:dyDescent="0.4">
      <c r="A164" s="18">
        <f t="shared" si="3"/>
        <v>151</v>
      </c>
      <c r="B164" s="28" t="s">
        <v>145</v>
      </c>
      <c r="C164" s="28" t="s">
        <v>61</v>
      </c>
      <c r="D164" s="29">
        <f>D165</f>
        <v>1200</v>
      </c>
    </row>
    <row r="165" spans="1:6" x14ac:dyDescent="0.4">
      <c r="A165" s="18">
        <f t="shared" si="3"/>
        <v>152</v>
      </c>
      <c r="B165" s="19" t="s">
        <v>80</v>
      </c>
      <c r="C165" s="19" t="s">
        <v>81</v>
      </c>
      <c r="D165" s="33">
        <v>1200</v>
      </c>
    </row>
    <row r="166" spans="1:6" x14ac:dyDescent="0.4">
      <c r="A166" s="18">
        <f t="shared" si="3"/>
        <v>153</v>
      </c>
      <c r="B166" s="28" t="s">
        <v>146</v>
      </c>
      <c r="C166" s="28" t="s">
        <v>61</v>
      </c>
      <c r="D166" s="29">
        <f>D167</f>
        <v>1200</v>
      </c>
    </row>
    <row r="167" spans="1:6" x14ac:dyDescent="0.4">
      <c r="A167" s="18">
        <f t="shared" si="3"/>
        <v>154</v>
      </c>
      <c r="B167" s="19" t="s">
        <v>80</v>
      </c>
      <c r="C167" s="19" t="s">
        <v>81</v>
      </c>
      <c r="D167" s="33">
        <v>1200</v>
      </c>
    </row>
    <row r="168" spans="1:6" x14ac:dyDescent="0.4">
      <c r="A168" s="18">
        <f t="shared" si="3"/>
        <v>155</v>
      </c>
      <c r="B168" s="34" t="s">
        <v>82</v>
      </c>
      <c r="C168" s="28" t="s">
        <v>83</v>
      </c>
      <c r="D168" s="31">
        <f>D169</f>
        <v>193951</v>
      </c>
      <c r="F168" s="24"/>
    </row>
    <row r="169" spans="1:6" ht="33.6" customHeight="1" x14ac:dyDescent="0.4">
      <c r="A169" s="18">
        <f t="shared" si="3"/>
        <v>156</v>
      </c>
      <c r="B169" s="34" t="s">
        <v>84</v>
      </c>
      <c r="C169" s="28" t="s">
        <v>85</v>
      </c>
      <c r="D169" s="31">
        <f>D170+D171+D172+D173</f>
        <v>193951</v>
      </c>
    </row>
    <row r="170" spans="1:6" x14ac:dyDescent="0.4">
      <c r="A170" s="18">
        <f t="shared" si="3"/>
        <v>157</v>
      </c>
      <c r="B170" s="19" t="s">
        <v>37</v>
      </c>
      <c r="C170" s="19" t="s">
        <v>86</v>
      </c>
      <c r="D170" s="21">
        <v>139351</v>
      </c>
    </row>
    <row r="171" spans="1:6" x14ac:dyDescent="0.4">
      <c r="A171" s="18">
        <f t="shared" si="3"/>
        <v>158</v>
      </c>
      <c r="B171" s="19" t="s">
        <v>29</v>
      </c>
      <c r="C171" s="19" t="s">
        <v>87</v>
      </c>
      <c r="D171" s="21">
        <v>35000</v>
      </c>
    </row>
    <row r="172" spans="1:6" ht="22.5" customHeight="1" x14ac:dyDescent="0.4">
      <c r="A172" s="18">
        <f t="shared" si="3"/>
        <v>159</v>
      </c>
      <c r="B172" s="23" t="s">
        <v>88</v>
      </c>
      <c r="C172" s="19" t="s">
        <v>167</v>
      </c>
      <c r="D172" s="21">
        <v>18100</v>
      </c>
    </row>
    <row r="173" spans="1:6" ht="16.8" customHeight="1" x14ac:dyDescent="0.4">
      <c r="A173" s="18">
        <f t="shared" si="3"/>
        <v>160</v>
      </c>
      <c r="B173" s="23" t="s">
        <v>118</v>
      </c>
      <c r="C173" s="26" t="s">
        <v>123</v>
      </c>
      <c r="D173" s="21">
        <v>1500</v>
      </c>
    </row>
    <row r="174" spans="1:6" x14ac:dyDescent="0.4">
      <c r="A174" s="18">
        <f t="shared" si="3"/>
        <v>161</v>
      </c>
      <c r="B174" s="34" t="s">
        <v>124</v>
      </c>
      <c r="C174" s="28" t="s">
        <v>119</v>
      </c>
      <c r="D174" s="31">
        <f>D175</f>
        <v>21347.5</v>
      </c>
    </row>
    <row r="175" spans="1:6" x14ac:dyDescent="0.4">
      <c r="A175" s="18">
        <f t="shared" si="3"/>
        <v>162</v>
      </c>
      <c r="B175" s="19" t="s">
        <v>120</v>
      </c>
      <c r="C175" s="19" t="s">
        <v>121</v>
      </c>
      <c r="D175" s="21">
        <v>21347.5</v>
      </c>
    </row>
    <row r="176" spans="1:6" x14ac:dyDescent="0.4">
      <c r="A176" s="18">
        <f t="shared" si="3"/>
        <v>163</v>
      </c>
      <c r="B176" s="34" t="s">
        <v>152</v>
      </c>
      <c r="C176" s="28" t="s">
        <v>153</v>
      </c>
      <c r="D176" s="31">
        <f>D177</f>
        <v>7000</v>
      </c>
    </row>
    <row r="177" spans="1:5" x14ac:dyDescent="0.4">
      <c r="A177" s="18">
        <f t="shared" si="3"/>
        <v>164</v>
      </c>
      <c r="B177" s="19" t="s">
        <v>164</v>
      </c>
      <c r="C177" s="19" t="s">
        <v>154</v>
      </c>
      <c r="D177" s="21">
        <v>7000</v>
      </c>
    </row>
    <row r="178" spans="1:5" x14ac:dyDescent="0.4">
      <c r="A178" s="18">
        <f t="shared" si="3"/>
        <v>165</v>
      </c>
      <c r="B178" s="34" t="s">
        <v>156</v>
      </c>
      <c r="C178" s="28" t="s">
        <v>157</v>
      </c>
      <c r="D178" s="31">
        <f>D179</f>
        <v>7000</v>
      </c>
    </row>
    <row r="179" spans="1:5" x14ac:dyDescent="0.4">
      <c r="A179" s="18">
        <f t="shared" si="3"/>
        <v>166</v>
      </c>
      <c r="B179" s="34" t="s">
        <v>162</v>
      </c>
      <c r="C179" s="28" t="s">
        <v>163</v>
      </c>
      <c r="D179" s="31">
        <v>7000</v>
      </c>
    </row>
    <row r="180" spans="1:5" x14ac:dyDescent="0.4">
      <c r="A180" s="18">
        <f t="shared" si="3"/>
        <v>167</v>
      </c>
      <c r="B180" s="28" t="s">
        <v>89</v>
      </c>
      <c r="C180" s="28" t="s">
        <v>90</v>
      </c>
      <c r="D180" s="31">
        <f>D181</f>
        <v>60000</v>
      </c>
    </row>
    <row r="181" spans="1:5" x14ac:dyDescent="0.4">
      <c r="A181" s="18">
        <f t="shared" si="3"/>
        <v>168</v>
      </c>
      <c r="B181" s="28" t="s">
        <v>111</v>
      </c>
      <c r="C181" s="28" t="s">
        <v>90</v>
      </c>
      <c r="D181" s="31">
        <f>D182</f>
        <v>60000</v>
      </c>
    </row>
    <row r="182" spans="1:5" x14ac:dyDescent="0.4">
      <c r="A182" s="18">
        <f t="shared" si="3"/>
        <v>169</v>
      </c>
      <c r="B182" s="19" t="s">
        <v>29</v>
      </c>
      <c r="C182" s="19" t="s">
        <v>112</v>
      </c>
      <c r="D182" s="21">
        <v>60000</v>
      </c>
    </row>
    <row r="183" spans="1:5" ht="32.4" x14ac:dyDescent="0.4">
      <c r="A183" s="18">
        <f t="shared" si="3"/>
        <v>170</v>
      </c>
      <c r="B183" s="34" t="s">
        <v>171</v>
      </c>
      <c r="C183" s="40" t="s">
        <v>170</v>
      </c>
      <c r="D183" s="31">
        <f>D184+D185</f>
        <v>30200</v>
      </c>
    </row>
    <row r="184" spans="1:5" x14ac:dyDescent="0.4">
      <c r="A184" s="18">
        <f t="shared" si="3"/>
        <v>171</v>
      </c>
      <c r="B184" s="41" t="s">
        <v>168</v>
      </c>
      <c r="C184" s="41" t="s">
        <v>169</v>
      </c>
      <c r="D184" s="21">
        <v>200</v>
      </c>
    </row>
    <row r="185" spans="1:5" x14ac:dyDescent="0.4">
      <c r="A185" s="18">
        <f t="shared" si="3"/>
        <v>172</v>
      </c>
      <c r="B185" s="34" t="s">
        <v>151</v>
      </c>
      <c r="C185" s="19" t="s">
        <v>172</v>
      </c>
      <c r="D185" s="21">
        <v>30000</v>
      </c>
    </row>
    <row r="186" spans="1:5" ht="26.25" customHeight="1" x14ac:dyDescent="0.4">
      <c r="A186" s="42"/>
      <c r="B186" s="43"/>
      <c r="C186" s="3"/>
      <c r="D186" s="44"/>
    </row>
    <row r="187" spans="1:5" ht="16.8" x14ac:dyDescent="0.4">
      <c r="A187" s="42"/>
      <c r="B187" s="59"/>
      <c r="C187" s="60" t="s">
        <v>173</v>
      </c>
      <c r="D187" s="60"/>
      <c r="E187" s="53"/>
    </row>
    <row r="188" spans="1:5" ht="16.8" x14ac:dyDescent="0.4">
      <c r="A188" s="42"/>
      <c r="B188" s="59" t="s">
        <v>140</v>
      </c>
      <c r="C188" s="50" t="s">
        <v>174</v>
      </c>
      <c r="D188" s="50"/>
      <c r="E188" s="50"/>
    </row>
    <row r="189" spans="1:5" ht="16.8" x14ac:dyDescent="0.4">
      <c r="A189" s="42"/>
      <c r="B189" s="59" t="s">
        <v>141</v>
      </c>
      <c r="C189" s="60" t="s">
        <v>175</v>
      </c>
      <c r="D189" s="60"/>
      <c r="E189" s="53"/>
    </row>
    <row r="190" spans="1:5" x14ac:dyDescent="0.4">
      <c r="A190" s="46"/>
      <c r="B190" s="46"/>
      <c r="C190" s="46"/>
    </row>
    <row r="191" spans="1:5" x14ac:dyDescent="0.4">
      <c r="A191" s="46"/>
      <c r="B191" s="4"/>
      <c r="C191" s="45"/>
    </row>
    <row r="192" spans="1:5" x14ac:dyDescent="0.4">
      <c r="A192" s="46"/>
      <c r="B192" s="47"/>
      <c r="C192" s="47"/>
    </row>
    <row r="193" spans="1:4" x14ac:dyDescent="0.4">
      <c r="A193" s="46"/>
      <c r="B193" s="4"/>
      <c r="C193" s="2"/>
      <c r="D193" s="2"/>
    </row>
  </sheetData>
  <mergeCells count="17">
    <mergeCell ref="A1:D1"/>
    <mergeCell ref="C193:D193"/>
    <mergeCell ref="B192:C192"/>
    <mergeCell ref="D10:D13"/>
    <mergeCell ref="C10:C13"/>
    <mergeCell ref="A2:B2"/>
    <mergeCell ref="A3:B3"/>
    <mergeCell ref="A4:B4"/>
    <mergeCell ref="A10:A13"/>
    <mergeCell ref="B10:B13"/>
    <mergeCell ref="C2:D2"/>
    <mergeCell ref="C3:D3"/>
    <mergeCell ref="B6:D6"/>
    <mergeCell ref="B7:D7"/>
    <mergeCell ref="C187:D187"/>
    <mergeCell ref="C189:D189"/>
    <mergeCell ref="C188:E188"/>
  </mergeCells>
  <phoneticPr fontId="0" type="noConversion"/>
  <pageMargins left="0.72755905511811003" right="3.5433070866141697E-2" top="2.5000000000000001E-2" bottom="0.32500000000000001" header="0" footer="0"/>
  <pageSetup scale="90" orientation="portrait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Ioan Iusan</cp:lastModifiedBy>
  <cp:lastPrinted>2025-03-20T13:42:27Z</cp:lastPrinted>
  <dcterms:created xsi:type="dcterms:W3CDTF">2011-02-07T14:42:14Z</dcterms:created>
  <dcterms:modified xsi:type="dcterms:W3CDTF">2025-03-20T13:42:30Z</dcterms:modified>
</cp:coreProperties>
</file>