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72760699-086D-4220-9B06-7EB9AD489AE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D30" i="9" l="1"/>
  <c r="D38" i="9"/>
  <c r="D34" i="9"/>
  <c r="D33" i="9"/>
  <c r="D82" i="9"/>
  <c r="D72" i="9"/>
  <c r="D47" i="9" l="1"/>
  <c r="D55" i="9"/>
  <c r="D35" i="9" l="1"/>
  <c r="D40" i="9"/>
  <c r="D37" i="9"/>
  <c r="D36" i="9"/>
  <c r="D118" i="9"/>
  <c r="D115" i="9"/>
  <c r="D112" i="9"/>
  <c r="D108" i="9"/>
  <c r="D107" i="9" s="1"/>
  <c r="D45" i="9"/>
  <c r="D44" i="9" s="1"/>
  <c r="D39" i="9" l="1"/>
  <c r="D76" i="9"/>
  <c r="D102" i="9"/>
  <c r="D100" i="9"/>
  <c r="D98" i="9"/>
  <c r="D96" i="9"/>
  <c r="D94" i="9"/>
  <c r="D93" i="9" l="1"/>
  <c r="D123" i="9"/>
  <c r="D122" i="9" s="1"/>
  <c r="D129" i="9"/>
  <c r="D58" i="9" l="1"/>
  <c r="D53" i="9" l="1"/>
  <c r="D52" i="9" s="1"/>
  <c r="A14" i="9" l="1"/>
  <c r="A15" i="9" s="1"/>
  <c r="A16" i="9" s="1"/>
  <c r="A17" i="9" s="1"/>
  <c r="A18" i="9" s="1"/>
  <c r="A19" i="9" s="1"/>
  <c r="D50" i="9"/>
  <c r="D49" i="9" s="1"/>
  <c r="A20" i="9" l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D42" i="9"/>
  <c r="D74" i="9"/>
  <c r="D70" i="9"/>
  <c r="D60" i="9"/>
  <c r="D66" i="9"/>
  <c r="D68" i="9"/>
  <c r="A34" i="9" l="1"/>
  <c r="A35" i="9" s="1"/>
  <c r="D62" i="9"/>
  <c r="D64" i="9"/>
  <c r="D57" i="9" l="1"/>
  <c r="A36" i="9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D41" i="9"/>
  <c r="D32" i="9" s="1"/>
  <c r="A53" i="9" l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l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l="1"/>
  <c r="A80" i="9" s="1"/>
  <c r="A81" i="9" s="1"/>
  <c r="A82" i="9" s="1"/>
  <c r="A83" i="9" s="1"/>
  <c r="A84" i="9" s="1"/>
  <c r="A85" i="9" l="1"/>
  <c r="A86" i="9" s="1"/>
  <c r="A87" i="9" s="1"/>
  <c r="A88" i="9" s="1"/>
  <c r="A89" i="9" s="1"/>
  <c r="A90" i="9" s="1"/>
  <c r="A91" i="9" s="1"/>
  <c r="A92" i="9" s="1"/>
  <c r="A93" i="9" s="1"/>
  <c r="A94" i="9" s="1"/>
  <c r="A95" i="9" l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l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l="1"/>
  <c r="A124" i="9" s="1"/>
  <c r="A125" i="9" s="1"/>
  <c r="A126" i="9" s="1"/>
  <c r="A127" i="9" s="1"/>
  <c r="A128" i="9" s="1"/>
  <c r="A129" i="9" s="1"/>
  <c r="A130" i="9" s="1"/>
</calcChain>
</file>

<file path=xl/sharedStrings.xml><?xml version="1.0" encoding="utf-8"?>
<sst xmlns="http://schemas.openxmlformats.org/spreadsheetml/2006/main" count="240" uniqueCount="163">
  <si>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</si>
  <si>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</si>
  <si>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</si>
  <si>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</si>
  <si>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</si>
  <si>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</si>
  <si>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</si>
  <si>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</si>
  <si>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</si>
  <si>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</si>
  <si>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</si>
  <si>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</si>
  <si>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</si>
  <si>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</si>
  <si>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</si>
  <si>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</si>
  <si>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</si>
  <si>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</si>
  <si>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</si>
  <si>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</si>
  <si>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</si>
  <si>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</si>
  <si>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</si>
  <si>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</si>
  <si>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</si>
  <si>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</si>
  <si>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</si>
  <si>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</si>
  <si>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</si>
  <si>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</si>
  <si>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</si>
  <si>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</si>
  <si>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</si>
  <si>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</si>
  <si>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</si>
  <si>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</si>
  <si>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</si>
  <si>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</si>
  <si>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</si>
  <si>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</si>
  <si>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</si>
  <si>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</si>
  <si>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</si>
  <si>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</si>
  <si>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</si>
  <si>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</si>
  <si>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</si>
  <si>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</si>
  <si>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</si>
  <si>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</si>
  <si>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</si>
  <si>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</si>
  <si>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</si>
  <si>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</si>
  <si>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</si>
  <si>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</si>
  <si>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</si>
  <si>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</si>
  <si>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</si>
  <si>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</si>
  <si>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</si>
  <si>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</si>
  <si>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</si>
  <si>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</si>
  <si>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</si>
  <si>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</si>
  <si>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</si>
  <si>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</si>
  <si>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</si>
  <si>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</si>
  <si>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</si>
  <si>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</si>
  <si>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</si>
  <si>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</si>
  <si>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</si>
  <si>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</si>
  <si>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</si>
  <si>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</si>
  <si>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</si>
  <si>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</si>
  <si>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</si>
  <si>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</si>
  <si>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</si>
  <si>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</si>
  <si>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</si>
  <si>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</si>
  <si>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</si>
  <si>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</si>
  <si>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</si>
  <si>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</si>
  <si>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</si>
  <si>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</si>
  <si>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</si>
  <si>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</si>
  <si>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</si>
  <si>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</si>
  <si>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</si>
  <si>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</si>
  <si>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Cap 61.02 ORDINE PUBLICĂ ŞI SIGURANTA NAŢIONALĂ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</si>
  <si>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</si>
  <si>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</si>
  <si>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</si>
  <si>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</si>
  <si>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</si>
  <si>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</si>
  <si>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</si>
  <si>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</si>
  <si>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</si>
  <si>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</si>
  <si>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</si>
  <si>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</si>
  <si>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</si>
  <si>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</si>
  <si>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</si>
  <si>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</si>
  <si>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</si>
  <si>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</si>
  <si>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</si>
  <si>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</si>
  <si>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</si>
  <si>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</si>
  <si>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</si>
  <si>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</si>
  <si>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</si>
  <si>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</si>
  <si>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</si>
  <si>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</si>
  <si>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</si>
  <si>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</si>
  <si>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</si>
  <si>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</si>
  <si>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</si>
  <si>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</si>
  <si>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</si>
  <si>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</si>
  <si>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</si>
  <si>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Centrul pt. Conservarea şi Promov.Tradiţiei Populare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</si>
  <si>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</si>
  <si>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</si>
  <si>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</si>
  <si>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</si>
  <si>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</si>
  <si>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</si>
  <si>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</si>
  <si>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</si>
  <si>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 xml:space="preserve"> BUGET 2025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</si>
  <si>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</si>
  <si>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</si>
  <si>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</si>
  <si>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</si>
  <si>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</si>
  <si>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</si>
  <si>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</si>
  <si>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</si>
  <si>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</si>
  <si>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</si>
  <si>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</si>
  <si>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Contrasemnează:</t>
  </si>
  <si>
    <t>SECRETAR GENERAL AL JUDEȚULUI</t>
  </si>
  <si>
    <t>SIMONA GACI</t>
  </si>
  <si>
    <t>Anexa nr. 4</t>
  </si>
  <si>
    <t>la Hotărârea nr. 42/2025</t>
  </si>
  <si>
    <t>Şcoala Gimnazială Specială Pt.Deficienţi de Auz Kozmutza 
Flora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</si>
</sst>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Montserrat Light"/>
    </font>
    <font>
      <b/>
      <sz val="10"/>
      <name val="Montserrat Light"/>
    </font>
    <font>
      <sz val="10"/>
      <color rgb="FFFF0000"/>
      <name val="Montserrat Light"/>
    </font>
    <font>
      <b/>
      <sz val="10"/>
      <color rgb="FFFF0000"/>
      <name val="Montserrat Light"/>
    </font>
    <font>
      <b/>
      <sz val="10"/>
      <color indexed="8"/>
      <name val="Montserrat Light"/>
    </font>
    <font>
      <b/>
      <sz val="10"/>
      <color theme="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15" fontId="4" fillId="0" borderId="0" xfId="1" applyNumberFormat="1" applyFont="1"/>
    <xf numFmtId="14" fontId="4" fillId="0" borderId="0" xfId="1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4" fontId="5" fillId="3" borderId="1" xfId="0" applyNumberFormat="1" applyFont="1" applyFill="1" applyBorder="1"/>
    <xf numFmtId="0" fontId="3" fillId="3" borderId="1" xfId="1" applyFont="1" applyFill="1" applyBorder="1" applyAlignment="1">
      <alignment wrapText="1"/>
    </xf>
    <xf numFmtId="0" fontId="3" fillId="0" borderId="1" xfId="1" applyFont="1" applyBorder="1"/>
    <xf numFmtId="4" fontId="3" fillId="3" borderId="1" xfId="0" applyNumberFormat="1" applyFont="1" applyFill="1" applyBorder="1"/>
    <xf numFmtId="0" fontId="3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4" fontId="3" fillId="0" borderId="0" xfId="0" applyNumberFormat="1" applyFont="1"/>
    <xf numFmtId="0" fontId="4" fillId="0" borderId="1" xfId="1" applyFont="1" applyBorder="1"/>
    <xf numFmtId="4" fontId="6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4" fillId="0" borderId="1" xfId="1" applyFont="1" applyBorder="1" applyAlignment="1">
      <alignment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4" fontId="4" fillId="3" borderId="1" xfId="0" applyNumberFormat="1" applyFont="1" applyFill="1" applyBorder="1"/>
    <xf numFmtId="0" fontId="4" fillId="3" borderId="0" xfId="1" applyFont="1" applyFill="1" applyAlignment="1">
      <alignment wrapText="1"/>
    </xf>
    <xf numFmtId="0" fontId="4" fillId="3" borderId="0" xfId="1" applyFont="1" applyFill="1"/>
    <xf numFmtId="4" fontId="6" fillId="3" borderId="0" xfId="0" applyNumberFormat="1" applyFont="1" applyFill="1"/>
    <xf numFmtId="0" fontId="3" fillId="3" borderId="0" xfId="0" applyFont="1" applyFill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4" fillId="0" borderId="0" xfId="1" applyFont="1" applyAlignment="1">
      <alignment wrapText="1"/>
    </xf>
    <xf numFmtId="4" fontId="6" fillId="0" borderId="0" xfId="0" applyNumberFormat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1" applyFont="1" applyAlignment="1">
      <alignment wrapText="1"/>
    </xf>
    <xf numFmtId="4" fontId="9" fillId="0" borderId="0" xfId="0" applyNumberFormat="1" applyFont="1"/>
    <xf numFmtId="0" fontId="10" fillId="0" borderId="0" xfId="0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30480</xdr:rowOff>
    </xdr:from>
    <xdr:to>
      <xdr:col>3</xdr:col>
      <xdr:colOff>369570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99D3E74-82EF-4484-AA72-209A25DF1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view="pageLayout" topLeftCell="A47" zoomScaleNormal="100" workbookViewId="0">
      <selection activeCell="H63" sqref="A1:XFD1048576"/>
    </sheetView>
  </sheetViews>
  <sheetFormatPr defaultColWidth="9.109375" defaultRowHeight="16.2" x14ac:dyDescent="0.4"/>
  <cols>
    <col min="1" max="1" width="5.33203125" style="2" customWidth="1"/>
    <col min="2" max="2" width="63.109375" style="2" customWidth="1"/>
    <col min="3" max="3" width="13.44140625" style="2" customWidth="1"/>
    <col min="4" max="4" width="26.33203125" style="2" customWidth="1"/>
    <col min="5" max="5" width="12.6640625" style="2" customWidth="1"/>
    <col min="6" max="6" width="16.109375" style="2" customWidth="1"/>
    <col min="7" max="7" width="9.109375" style="2"/>
    <col min="8" max="8" width="10.44140625" style="2" bestFit="1" customWidth="1"/>
    <col min="9" max="16384" width="9.109375" style="2"/>
  </cols>
  <sheetData>
    <row r="1" spans="1:8" ht="64.8" customHeight="1" x14ac:dyDescent="0.4">
      <c r="A1" s="1"/>
      <c r="B1" s="1"/>
      <c r="C1" s="1"/>
      <c r="D1" s="1"/>
    </row>
    <row r="2" spans="1:8" ht="16.8" x14ac:dyDescent="0.4">
      <c r="A2" s="53"/>
      <c r="B2" s="53"/>
      <c r="C2" s="54" t="s">
        <v>160</v>
      </c>
      <c r="D2" s="54"/>
    </row>
    <row r="3" spans="1:8" ht="16.8" x14ac:dyDescent="0.4">
      <c r="A3" s="53"/>
      <c r="B3" s="53"/>
      <c r="C3" s="53" t="s">
        <v>161</v>
      </c>
      <c r="D3" s="53"/>
    </row>
    <row r="4" spans="1:8" ht="16.8" x14ac:dyDescent="0.4">
      <c r="A4" s="53"/>
      <c r="B4" s="53"/>
      <c r="C4" s="55"/>
      <c r="D4" s="56"/>
    </row>
    <row r="5" spans="1:8" ht="39.75" customHeight="1" x14ac:dyDescent="0.4">
      <c r="A5" s="57"/>
      <c r="B5" s="58" t="s">
        <v>134</v>
      </c>
      <c r="C5" s="58"/>
      <c r="D5" s="58"/>
    </row>
    <row r="6" spans="1:8" ht="13.5" customHeight="1" x14ac:dyDescent="0.4">
      <c r="A6" s="56"/>
      <c r="B6" s="59" t="s">
        <v>38</v>
      </c>
      <c r="C6" s="59"/>
      <c r="D6" s="60"/>
    </row>
    <row r="7" spans="1:8" ht="13.5" customHeight="1" x14ac:dyDescent="0.4">
      <c r="A7" s="7"/>
      <c r="B7" s="8"/>
      <c r="C7" s="8"/>
      <c r="D7" s="8"/>
    </row>
    <row r="8" spans="1:8" x14ac:dyDescent="0.4">
      <c r="A8" s="9"/>
      <c r="B8" s="10"/>
      <c r="C8" s="9"/>
      <c r="D8" s="11" t="s">
        <v>28</v>
      </c>
    </row>
    <row r="9" spans="1:8" ht="14.25" customHeight="1" x14ac:dyDescent="0.4">
      <c r="A9" s="12" t="s">
        <v>0</v>
      </c>
      <c r="B9" s="13" t="s">
        <v>1</v>
      </c>
      <c r="C9" s="13" t="s">
        <v>2</v>
      </c>
      <c r="D9" s="14" t="s">
        <v>145</v>
      </c>
    </row>
    <row r="10" spans="1:8" x14ac:dyDescent="0.4">
      <c r="A10" s="15"/>
      <c r="B10" s="16"/>
      <c r="C10" s="16"/>
      <c r="D10" s="17"/>
    </row>
    <row r="11" spans="1:8" x14ac:dyDescent="0.4">
      <c r="A11" s="15"/>
      <c r="B11" s="16"/>
      <c r="C11" s="16"/>
      <c r="D11" s="17"/>
      <c r="E11" s="6"/>
      <c r="F11" s="6"/>
      <c r="G11" s="6"/>
      <c r="H11" s="6"/>
    </row>
    <row r="12" spans="1:8" ht="23.25" customHeight="1" x14ac:dyDescent="0.4">
      <c r="A12" s="18"/>
      <c r="B12" s="19"/>
      <c r="C12" s="19"/>
      <c r="D12" s="20"/>
    </row>
    <row r="13" spans="1:8" ht="23.25" customHeight="1" x14ac:dyDescent="0.4">
      <c r="A13" s="21">
        <v>1</v>
      </c>
      <c r="B13" s="22" t="s">
        <v>39</v>
      </c>
      <c r="C13" s="22" t="s">
        <v>40</v>
      </c>
      <c r="D13" s="23">
        <v>58955.519999999997</v>
      </c>
    </row>
    <row r="14" spans="1:8" ht="50.4" customHeight="1" x14ac:dyDescent="0.4">
      <c r="A14" s="21">
        <f>A13+1</f>
        <v>2</v>
      </c>
      <c r="B14" s="24" t="s">
        <v>46</v>
      </c>
      <c r="C14" s="25" t="s">
        <v>47</v>
      </c>
      <c r="D14" s="26">
        <v>345</v>
      </c>
    </row>
    <row r="15" spans="1:8" ht="31.2" customHeight="1" x14ac:dyDescent="0.4">
      <c r="A15" s="21">
        <f t="shared" ref="A15:A52" si="0">A14+1</f>
        <v>3</v>
      </c>
      <c r="B15" s="24" t="s">
        <v>51</v>
      </c>
      <c r="C15" s="25" t="s">
        <v>52</v>
      </c>
      <c r="D15" s="26">
        <v>4111.17</v>
      </c>
    </row>
    <row r="16" spans="1:8" ht="18.600000000000001" customHeight="1" x14ac:dyDescent="0.4">
      <c r="A16" s="21">
        <f t="shared" si="0"/>
        <v>4</v>
      </c>
      <c r="B16" s="24" t="s">
        <v>149</v>
      </c>
      <c r="C16" s="25" t="s">
        <v>148</v>
      </c>
      <c r="D16" s="26">
        <v>2400</v>
      </c>
    </row>
    <row r="17" spans="1:8" ht="18.600000000000001" customHeight="1" x14ac:dyDescent="0.4">
      <c r="A17" s="21">
        <f t="shared" si="0"/>
        <v>5</v>
      </c>
      <c r="B17" s="27" t="s">
        <v>43</v>
      </c>
      <c r="C17" s="25" t="s">
        <v>44</v>
      </c>
      <c r="D17" s="26">
        <v>8</v>
      </c>
    </row>
    <row r="18" spans="1:8" ht="34.200000000000003" customHeight="1" x14ac:dyDescent="0.4">
      <c r="A18" s="21">
        <f t="shared" si="0"/>
        <v>6</v>
      </c>
      <c r="B18" s="27" t="s">
        <v>121</v>
      </c>
      <c r="C18" s="25" t="s">
        <v>122</v>
      </c>
      <c r="D18" s="28">
        <v>10719.59</v>
      </c>
    </row>
    <row r="19" spans="1:8" ht="32.4" customHeight="1" x14ac:dyDescent="0.4">
      <c r="A19" s="21">
        <f t="shared" si="0"/>
        <v>7</v>
      </c>
      <c r="B19" s="27" t="s">
        <v>123</v>
      </c>
      <c r="C19" s="25" t="s">
        <v>53</v>
      </c>
      <c r="D19" s="28">
        <v>41194.71</v>
      </c>
    </row>
    <row r="20" spans="1:8" ht="33" customHeight="1" x14ac:dyDescent="0.4">
      <c r="A20" s="21">
        <f t="shared" si="0"/>
        <v>8</v>
      </c>
      <c r="B20" s="27" t="s">
        <v>124</v>
      </c>
      <c r="C20" s="25" t="s">
        <v>54</v>
      </c>
      <c r="D20" s="28">
        <v>7826.71</v>
      </c>
      <c r="F20" s="29"/>
    </row>
    <row r="21" spans="1:8" ht="30.6" customHeight="1" x14ac:dyDescent="0.4">
      <c r="A21" s="21">
        <f t="shared" si="0"/>
        <v>9</v>
      </c>
      <c r="B21" s="27" t="s">
        <v>125</v>
      </c>
      <c r="C21" s="27" t="s">
        <v>84</v>
      </c>
      <c r="D21" s="28">
        <v>8403.36</v>
      </c>
    </row>
    <row r="22" spans="1:8" ht="31.95" customHeight="1" x14ac:dyDescent="0.4">
      <c r="A22" s="21">
        <f t="shared" si="0"/>
        <v>10</v>
      </c>
      <c r="B22" s="27" t="s">
        <v>126</v>
      </c>
      <c r="C22" s="25" t="s">
        <v>85</v>
      </c>
      <c r="D22" s="28">
        <v>1596.64</v>
      </c>
    </row>
    <row r="23" spans="1:8" ht="48" customHeight="1" x14ac:dyDescent="0.4">
      <c r="A23" s="21">
        <f t="shared" si="0"/>
        <v>11</v>
      </c>
      <c r="B23" s="27" t="s">
        <v>127</v>
      </c>
      <c r="C23" s="25" t="s">
        <v>86</v>
      </c>
      <c r="D23" s="28">
        <v>6973.7</v>
      </c>
      <c r="F23" s="30"/>
    </row>
    <row r="24" spans="1:8" ht="47.4" customHeight="1" x14ac:dyDescent="0.4">
      <c r="A24" s="21">
        <f t="shared" si="0"/>
        <v>12</v>
      </c>
      <c r="B24" s="27" t="s">
        <v>128</v>
      </c>
      <c r="C24" s="25" t="s">
        <v>87</v>
      </c>
      <c r="D24" s="28">
        <v>22536</v>
      </c>
      <c r="F24" s="30"/>
    </row>
    <row r="25" spans="1:8" ht="34.950000000000003" customHeight="1" x14ac:dyDescent="0.4">
      <c r="A25" s="21">
        <f t="shared" si="0"/>
        <v>13</v>
      </c>
      <c r="B25" s="27" t="s">
        <v>129</v>
      </c>
      <c r="C25" s="25" t="s">
        <v>88</v>
      </c>
      <c r="D25" s="28">
        <v>2902</v>
      </c>
      <c r="F25" s="30"/>
    </row>
    <row r="26" spans="1:8" ht="33.6" customHeight="1" x14ac:dyDescent="0.4">
      <c r="A26" s="21">
        <f t="shared" si="0"/>
        <v>14</v>
      </c>
      <c r="B26" s="27" t="s">
        <v>130</v>
      </c>
      <c r="C26" s="25" t="s">
        <v>89</v>
      </c>
      <c r="D26" s="28">
        <v>551.38</v>
      </c>
      <c r="F26" s="30"/>
    </row>
    <row r="27" spans="1:8" ht="33" customHeight="1" x14ac:dyDescent="0.4">
      <c r="A27" s="21">
        <f t="shared" si="0"/>
        <v>15</v>
      </c>
      <c r="B27" s="27" t="s">
        <v>131</v>
      </c>
      <c r="C27" s="25" t="s">
        <v>90</v>
      </c>
      <c r="D27" s="28">
        <v>376</v>
      </c>
      <c r="F27" s="30"/>
    </row>
    <row r="28" spans="1:8" ht="33.6" customHeight="1" x14ac:dyDescent="0.4">
      <c r="A28" s="21">
        <f t="shared" si="0"/>
        <v>16</v>
      </c>
      <c r="B28" s="27" t="s">
        <v>132</v>
      </c>
      <c r="C28" s="25" t="s">
        <v>91</v>
      </c>
      <c r="D28" s="28">
        <v>71.44</v>
      </c>
      <c r="F28" s="30"/>
    </row>
    <row r="29" spans="1:8" ht="37.200000000000003" customHeight="1" x14ac:dyDescent="0.4">
      <c r="A29" s="21">
        <f t="shared" si="0"/>
        <v>17</v>
      </c>
      <c r="B29" s="27" t="s">
        <v>133</v>
      </c>
      <c r="C29" s="25" t="s">
        <v>92</v>
      </c>
      <c r="D29" s="28">
        <v>45595.95</v>
      </c>
      <c r="F29" s="30"/>
    </row>
    <row r="30" spans="1:8" ht="17.25" customHeight="1" x14ac:dyDescent="0.4">
      <c r="A30" s="21">
        <f t="shared" si="0"/>
        <v>18</v>
      </c>
      <c r="B30" s="31" t="s">
        <v>3</v>
      </c>
      <c r="C30" s="25"/>
      <c r="D30" s="32">
        <f>D13+D14+D17+D21+D15+D19+D20+D18+D22+D23+D24+D25+D26+D27+D28+D29+D16</f>
        <v>214567.17000000004</v>
      </c>
      <c r="E30" s="30"/>
      <c r="F30" s="30"/>
    </row>
    <row r="31" spans="1:8" ht="15" customHeight="1" x14ac:dyDescent="0.4">
      <c r="A31" s="21">
        <f t="shared" si="0"/>
        <v>19</v>
      </c>
      <c r="B31" s="31" t="s">
        <v>93</v>
      </c>
      <c r="C31" s="25" t="s">
        <v>23</v>
      </c>
      <c r="D31" s="33">
        <v>140054.5</v>
      </c>
      <c r="E31" s="30"/>
      <c r="F31" s="30"/>
    </row>
    <row r="32" spans="1:8" x14ac:dyDescent="0.4">
      <c r="A32" s="21">
        <f t="shared" si="0"/>
        <v>20</v>
      </c>
      <c r="B32" s="31" t="s">
        <v>30</v>
      </c>
      <c r="C32" s="25"/>
      <c r="D32" s="32">
        <f>D41+D57+D82+D93+D107+D112+D115+D122+D129+D49+D44+D52+D118</f>
        <v>354621.67000000004</v>
      </c>
      <c r="F32" s="30"/>
      <c r="H32" s="30"/>
    </row>
    <row r="33" spans="1:6" x14ac:dyDescent="0.4">
      <c r="A33" s="21">
        <f t="shared" si="0"/>
        <v>21</v>
      </c>
      <c r="B33" s="31" t="s">
        <v>7</v>
      </c>
      <c r="C33" s="31">
        <v>51</v>
      </c>
      <c r="D33" s="32">
        <f>D83</f>
        <v>10851</v>
      </c>
      <c r="F33" s="30"/>
    </row>
    <row r="34" spans="1:6" x14ac:dyDescent="0.4">
      <c r="A34" s="21">
        <f t="shared" si="0"/>
        <v>22</v>
      </c>
      <c r="B34" s="31" t="s">
        <v>77</v>
      </c>
      <c r="C34" s="31">
        <v>55</v>
      </c>
      <c r="D34" s="33">
        <f>D114+D117</f>
        <v>1836.17</v>
      </c>
      <c r="F34" s="30"/>
    </row>
    <row r="35" spans="1:6" x14ac:dyDescent="0.4">
      <c r="A35" s="21">
        <f t="shared" si="0"/>
        <v>23</v>
      </c>
      <c r="B35" s="31" t="s">
        <v>146</v>
      </c>
      <c r="C35" s="31">
        <v>56</v>
      </c>
      <c r="D35" s="33">
        <f>D86+D90+D125+D126+D127+D104+D105+D106</f>
        <v>55598.400000000001</v>
      </c>
      <c r="F35" s="30"/>
    </row>
    <row r="36" spans="1:6" x14ac:dyDescent="0.4">
      <c r="A36" s="21">
        <f t="shared" si="0"/>
        <v>24</v>
      </c>
      <c r="B36" s="31" t="s">
        <v>55</v>
      </c>
      <c r="C36" s="31">
        <v>60</v>
      </c>
      <c r="D36" s="33">
        <f>D78+D80+D85+D87+D88+D89+D110+D111+D130</f>
        <v>69231.62</v>
      </c>
      <c r="F36" s="30"/>
    </row>
    <row r="37" spans="1:6" x14ac:dyDescent="0.4">
      <c r="A37" s="21">
        <f t="shared" si="0"/>
        <v>25</v>
      </c>
      <c r="B37" s="31" t="s">
        <v>55</v>
      </c>
      <c r="C37" s="31">
        <v>61</v>
      </c>
      <c r="D37" s="33">
        <f>D79</f>
        <v>447.44</v>
      </c>
      <c r="F37" s="30"/>
    </row>
    <row r="38" spans="1:6" x14ac:dyDescent="0.4">
      <c r="A38" s="21">
        <f t="shared" si="0"/>
        <v>26</v>
      </c>
      <c r="B38" s="31" t="s">
        <v>7</v>
      </c>
      <c r="C38" s="31">
        <v>70</v>
      </c>
      <c r="D38" s="32">
        <f>D43+D109+D113+D124+D116+D61+D63+D65+D67+D69+D71+D75+D51+D92+D46+D54+D59+D77+D81+D91+D95+D97+D99+D101+D103+D119+D120+D48+D56+D73</f>
        <v>215912.35</v>
      </c>
      <c r="F38" s="30"/>
    </row>
    <row r="39" spans="1:6" x14ac:dyDescent="0.4">
      <c r="A39" s="21">
        <f t="shared" si="0"/>
        <v>27</v>
      </c>
      <c r="B39" s="31" t="s">
        <v>147</v>
      </c>
      <c r="C39" s="31">
        <v>72</v>
      </c>
      <c r="D39" s="33">
        <f>D121</f>
        <v>5</v>
      </c>
      <c r="F39" s="30"/>
    </row>
    <row r="40" spans="1:6" x14ac:dyDescent="0.4">
      <c r="A40" s="21">
        <f t="shared" si="0"/>
        <v>28</v>
      </c>
      <c r="B40" s="31" t="s">
        <v>34</v>
      </c>
      <c r="C40" s="31">
        <v>58</v>
      </c>
      <c r="D40" s="33">
        <f>D84+D128</f>
        <v>739.69</v>
      </c>
      <c r="F40" s="30"/>
    </row>
    <row r="41" spans="1:6" x14ac:dyDescent="0.4">
      <c r="A41" s="21">
        <f t="shared" si="0"/>
        <v>29</v>
      </c>
      <c r="B41" s="31" t="s">
        <v>4</v>
      </c>
      <c r="C41" s="31" t="s">
        <v>5</v>
      </c>
      <c r="D41" s="32">
        <f>D42</f>
        <v>22791.72</v>
      </c>
    </row>
    <row r="42" spans="1:6" x14ac:dyDescent="0.4">
      <c r="A42" s="21">
        <f t="shared" si="0"/>
        <v>30</v>
      </c>
      <c r="B42" s="31" t="s">
        <v>6</v>
      </c>
      <c r="C42" s="31" t="s">
        <v>5</v>
      </c>
      <c r="D42" s="32">
        <f>D43</f>
        <v>22791.72</v>
      </c>
    </row>
    <row r="43" spans="1:6" x14ac:dyDescent="0.4">
      <c r="A43" s="21">
        <f t="shared" si="0"/>
        <v>31</v>
      </c>
      <c r="B43" s="25" t="s">
        <v>7</v>
      </c>
      <c r="C43" s="25" t="s">
        <v>8</v>
      </c>
      <c r="D43" s="34">
        <v>22791.72</v>
      </c>
    </row>
    <row r="44" spans="1:6" x14ac:dyDescent="0.4">
      <c r="A44" s="21">
        <f t="shared" si="0"/>
        <v>32</v>
      </c>
      <c r="B44" s="31" t="s">
        <v>94</v>
      </c>
      <c r="C44" s="31" t="s">
        <v>97</v>
      </c>
      <c r="D44" s="33">
        <f>D45+D47</f>
        <v>1472.5900000000001</v>
      </c>
    </row>
    <row r="45" spans="1:6" x14ac:dyDescent="0.4">
      <c r="A45" s="21">
        <f t="shared" si="0"/>
        <v>33</v>
      </c>
      <c r="B45" s="31" t="s">
        <v>95</v>
      </c>
      <c r="C45" s="31" t="s">
        <v>97</v>
      </c>
      <c r="D45" s="28">
        <f>D46</f>
        <v>1358.14</v>
      </c>
    </row>
    <row r="46" spans="1:6" x14ac:dyDescent="0.4">
      <c r="A46" s="21">
        <f t="shared" si="0"/>
        <v>34</v>
      </c>
      <c r="B46" s="25" t="s">
        <v>7</v>
      </c>
      <c r="C46" s="25" t="s">
        <v>96</v>
      </c>
      <c r="D46" s="28">
        <v>1358.14</v>
      </c>
    </row>
    <row r="47" spans="1:6" x14ac:dyDescent="0.4">
      <c r="A47" s="21">
        <f t="shared" si="0"/>
        <v>35</v>
      </c>
      <c r="B47" s="31" t="s">
        <v>155</v>
      </c>
      <c r="C47" s="31" t="s">
        <v>97</v>
      </c>
      <c r="D47" s="33">
        <f>D48</f>
        <v>114.45</v>
      </c>
    </row>
    <row r="48" spans="1:6" x14ac:dyDescent="0.4">
      <c r="A48" s="21">
        <f t="shared" si="0"/>
        <v>36</v>
      </c>
      <c r="B48" s="25" t="s">
        <v>7</v>
      </c>
      <c r="C48" s="25" t="s">
        <v>96</v>
      </c>
      <c r="D48" s="28">
        <v>114.45</v>
      </c>
    </row>
    <row r="49" spans="1:6" x14ac:dyDescent="0.4">
      <c r="A49" s="21">
        <f t="shared" si="0"/>
        <v>37</v>
      </c>
      <c r="B49" s="31" t="s">
        <v>78</v>
      </c>
      <c r="C49" s="31" t="s">
        <v>79</v>
      </c>
      <c r="D49" s="33">
        <f>D50</f>
        <v>145.1</v>
      </c>
    </row>
    <row r="50" spans="1:6" x14ac:dyDescent="0.4">
      <c r="A50" s="21">
        <f t="shared" si="0"/>
        <v>38</v>
      </c>
      <c r="B50" s="31" t="s">
        <v>80</v>
      </c>
      <c r="C50" s="31" t="s">
        <v>79</v>
      </c>
      <c r="D50" s="33">
        <f>D51</f>
        <v>145.1</v>
      </c>
    </row>
    <row r="51" spans="1:6" x14ac:dyDescent="0.4">
      <c r="A51" s="21">
        <f t="shared" si="0"/>
        <v>39</v>
      </c>
      <c r="B51" s="25" t="s">
        <v>7</v>
      </c>
      <c r="C51" s="25" t="s">
        <v>81</v>
      </c>
      <c r="D51" s="28">
        <v>145.1</v>
      </c>
      <c r="F51" s="29"/>
    </row>
    <row r="52" spans="1:6" x14ac:dyDescent="0.4">
      <c r="A52" s="21">
        <f t="shared" si="0"/>
        <v>40</v>
      </c>
      <c r="B52" s="31" t="s">
        <v>98</v>
      </c>
      <c r="C52" s="31" t="s">
        <v>99</v>
      </c>
      <c r="D52" s="28">
        <f>D53+D55</f>
        <v>579.5</v>
      </c>
      <c r="F52" s="29"/>
    </row>
    <row r="53" spans="1:6" x14ac:dyDescent="0.4">
      <c r="A53" s="21">
        <f t="shared" ref="A53:A83" si="1">A52+1</f>
        <v>41</v>
      </c>
      <c r="B53" s="31" t="s">
        <v>100</v>
      </c>
      <c r="C53" s="31" t="s">
        <v>99</v>
      </c>
      <c r="D53" s="28">
        <f>D54</f>
        <v>282</v>
      </c>
      <c r="F53" s="29"/>
    </row>
    <row r="54" spans="1:6" x14ac:dyDescent="0.4">
      <c r="A54" s="21">
        <f t="shared" si="1"/>
        <v>42</v>
      </c>
      <c r="B54" s="25" t="s">
        <v>7</v>
      </c>
      <c r="C54" s="25" t="s">
        <v>101</v>
      </c>
      <c r="D54" s="28">
        <v>282</v>
      </c>
      <c r="F54" s="29"/>
    </row>
    <row r="55" spans="1:6" x14ac:dyDescent="0.4">
      <c r="A55" s="21">
        <f t="shared" si="1"/>
        <v>43</v>
      </c>
      <c r="B55" s="35" t="s">
        <v>154</v>
      </c>
      <c r="C55" s="31" t="s">
        <v>99</v>
      </c>
      <c r="D55" s="28">
        <f>D56</f>
        <v>297.5</v>
      </c>
    </row>
    <row r="56" spans="1:6" x14ac:dyDescent="0.4">
      <c r="A56" s="21">
        <f t="shared" si="1"/>
        <v>44</v>
      </c>
      <c r="B56" s="25" t="s">
        <v>7</v>
      </c>
      <c r="C56" s="25" t="s">
        <v>101</v>
      </c>
      <c r="D56" s="28">
        <v>297.5</v>
      </c>
    </row>
    <row r="57" spans="1:6" x14ac:dyDescent="0.4">
      <c r="A57" s="21">
        <f t="shared" si="1"/>
        <v>45</v>
      </c>
      <c r="B57" s="31" t="s">
        <v>9</v>
      </c>
      <c r="C57" s="31" t="s">
        <v>10</v>
      </c>
      <c r="D57" s="33">
        <f>D62+D64+D78+D80+D60+D66+D68+D70+D74+D58+D79+D81+D76+D72</f>
        <v>61679.57</v>
      </c>
    </row>
    <row r="58" spans="1:6" x14ac:dyDescent="0.4">
      <c r="A58" s="21">
        <f t="shared" si="1"/>
        <v>46</v>
      </c>
      <c r="B58" s="35" t="s">
        <v>102</v>
      </c>
      <c r="C58" s="31" t="s">
        <v>103</v>
      </c>
      <c r="D58" s="33">
        <f>D59</f>
        <v>315</v>
      </c>
    </row>
    <row r="59" spans="1:6" x14ac:dyDescent="0.4">
      <c r="A59" s="21">
        <f t="shared" si="1"/>
        <v>47</v>
      </c>
      <c r="B59" s="25" t="s">
        <v>7</v>
      </c>
      <c r="C59" s="25" t="s">
        <v>56</v>
      </c>
      <c r="D59" s="28">
        <v>315</v>
      </c>
    </row>
    <row r="60" spans="1:6" ht="32.4" x14ac:dyDescent="0.4">
      <c r="A60" s="21">
        <f t="shared" si="1"/>
        <v>48</v>
      </c>
      <c r="B60" s="35" t="s">
        <v>162</v>
      </c>
      <c r="C60" s="31" t="s">
        <v>10</v>
      </c>
      <c r="D60" s="33">
        <f>D61</f>
        <v>300</v>
      </c>
    </row>
    <row r="61" spans="1:6" x14ac:dyDescent="0.4">
      <c r="A61" s="21">
        <f t="shared" si="1"/>
        <v>49</v>
      </c>
      <c r="B61" s="25" t="s">
        <v>7</v>
      </c>
      <c r="C61" s="25" t="s">
        <v>56</v>
      </c>
      <c r="D61" s="28">
        <v>300</v>
      </c>
    </row>
    <row r="62" spans="1:6" x14ac:dyDescent="0.4">
      <c r="A62" s="21">
        <f t="shared" si="1"/>
        <v>50</v>
      </c>
      <c r="B62" s="35" t="s">
        <v>45</v>
      </c>
      <c r="C62" s="31" t="s">
        <v>10</v>
      </c>
      <c r="D62" s="33">
        <f>D63</f>
        <v>550</v>
      </c>
    </row>
    <row r="63" spans="1:6" x14ac:dyDescent="0.4">
      <c r="A63" s="21">
        <f t="shared" si="1"/>
        <v>51</v>
      </c>
      <c r="B63" s="25" t="s">
        <v>7</v>
      </c>
      <c r="C63" s="25" t="s">
        <v>56</v>
      </c>
      <c r="D63" s="28">
        <v>550</v>
      </c>
    </row>
    <row r="64" spans="1:6" x14ac:dyDescent="0.4">
      <c r="A64" s="21">
        <f t="shared" si="1"/>
        <v>52</v>
      </c>
      <c r="B64" s="35" t="s">
        <v>50</v>
      </c>
      <c r="C64" s="31" t="s">
        <v>10</v>
      </c>
      <c r="D64" s="33">
        <f>D65</f>
        <v>75</v>
      </c>
    </row>
    <row r="65" spans="1:11" x14ac:dyDescent="0.4">
      <c r="A65" s="21">
        <f t="shared" si="1"/>
        <v>53</v>
      </c>
      <c r="B65" s="25" t="s">
        <v>7</v>
      </c>
      <c r="C65" s="25" t="s">
        <v>56</v>
      </c>
      <c r="D65" s="28">
        <v>75</v>
      </c>
    </row>
    <row r="66" spans="1:11" x14ac:dyDescent="0.4">
      <c r="A66" s="21">
        <f t="shared" si="1"/>
        <v>54</v>
      </c>
      <c r="B66" s="36" t="s">
        <v>70</v>
      </c>
      <c r="C66" s="31" t="s">
        <v>10</v>
      </c>
      <c r="D66" s="33">
        <f>D67</f>
        <v>253</v>
      </c>
    </row>
    <row r="67" spans="1:11" x14ac:dyDescent="0.4">
      <c r="A67" s="21">
        <f t="shared" si="1"/>
        <v>55</v>
      </c>
      <c r="B67" s="25" t="s">
        <v>7</v>
      </c>
      <c r="C67" s="25" t="s">
        <v>56</v>
      </c>
      <c r="D67" s="28">
        <v>253</v>
      </c>
    </row>
    <row r="68" spans="1:11" x14ac:dyDescent="0.4">
      <c r="A68" s="21">
        <f t="shared" si="1"/>
        <v>56</v>
      </c>
      <c r="B68" s="36" t="s">
        <v>71</v>
      </c>
      <c r="C68" s="31" t="s">
        <v>10</v>
      </c>
      <c r="D68" s="33">
        <f>D69</f>
        <v>1082</v>
      </c>
    </row>
    <row r="69" spans="1:11" x14ac:dyDescent="0.4">
      <c r="A69" s="21">
        <f t="shared" si="1"/>
        <v>57</v>
      </c>
      <c r="B69" s="25" t="s">
        <v>7</v>
      </c>
      <c r="C69" s="25" t="s">
        <v>56</v>
      </c>
      <c r="D69" s="28">
        <v>1082</v>
      </c>
    </row>
    <row r="70" spans="1:11" ht="18.600000000000001" customHeight="1" x14ac:dyDescent="0.4">
      <c r="A70" s="21">
        <f t="shared" si="1"/>
        <v>58</v>
      </c>
      <c r="B70" s="36" t="s">
        <v>75</v>
      </c>
      <c r="C70" s="31" t="s">
        <v>10</v>
      </c>
      <c r="D70" s="33">
        <f>D71</f>
        <v>345</v>
      </c>
    </row>
    <row r="71" spans="1:11" ht="18.600000000000001" customHeight="1" x14ac:dyDescent="0.4">
      <c r="A71" s="21">
        <f t="shared" si="1"/>
        <v>59</v>
      </c>
      <c r="B71" s="25" t="s">
        <v>7</v>
      </c>
      <c r="C71" s="25" t="s">
        <v>56</v>
      </c>
      <c r="D71" s="28">
        <v>345</v>
      </c>
    </row>
    <row r="72" spans="1:11" ht="18.600000000000001" customHeight="1" x14ac:dyDescent="0.4">
      <c r="A72" s="21">
        <f t="shared" si="1"/>
        <v>60</v>
      </c>
      <c r="B72" s="37" t="s">
        <v>156</v>
      </c>
      <c r="C72" s="31" t="s">
        <v>10</v>
      </c>
      <c r="D72" s="33">
        <f>D73</f>
        <v>300</v>
      </c>
    </row>
    <row r="73" spans="1:11" ht="18.600000000000001" customHeight="1" x14ac:dyDescent="0.4">
      <c r="A73" s="21">
        <f t="shared" si="1"/>
        <v>61</v>
      </c>
      <c r="B73" s="25" t="s">
        <v>7</v>
      </c>
      <c r="C73" s="25" t="s">
        <v>56</v>
      </c>
      <c r="D73" s="28">
        <v>300</v>
      </c>
    </row>
    <row r="74" spans="1:11" ht="18.600000000000001" customHeight="1" x14ac:dyDescent="0.4">
      <c r="A74" s="21">
        <f t="shared" si="1"/>
        <v>62</v>
      </c>
      <c r="B74" s="31" t="s">
        <v>76</v>
      </c>
      <c r="C74" s="31" t="s">
        <v>10</v>
      </c>
      <c r="D74" s="33">
        <f>D75</f>
        <v>55</v>
      </c>
    </row>
    <row r="75" spans="1:11" ht="18.600000000000001" customHeight="1" x14ac:dyDescent="0.4">
      <c r="A75" s="21">
        <f t="shared" si="1"/>
        <v>63</v>
      </c>
      <c r="B75" s="25" t="s">
        <v>7</v>
      </c>
      <c r="C75" s="25" t="s">
        <v>56</v>
      </c>
      <c r="D75" s="28">
        <v>55</v>
      </c>
    </row>
    <row r="76" spans="1:11" ht="21.6" customHeight="1" x14ac:dyDescent="0.4">
      <c r="A76" s="21">
        <f t="shared" si="1"/>
        <v>64</v>
      </c>
      <c r="B76" s="35" t="s">
        <v>150</v>
      </c>
      <c r="C76" s="31" t="s">
        <v>10</v>
      </c>
      <c r="D76" s="33">
        <f>D77</f>
        <v>60.4</v>
      </c>
    </row>
    <row r="77" spans="1:11" ht="18.600000000000001" customHeight="1" x14ac:dyDescent="0.4">
      <c r="A77" s="21">
        <f t="shared" si="1"/>
        <v>65</v>
      </c>
      <c r="B77" s="25" t="s">
        <v>7</v>
      </c>
      <c r="C77" s="25" t="s">
        <v>56</v>
      </c>
      <c r="D77" s="28">
        <v>60.4</v>
      </c>
    </row>
    <row r="78" spans="1:11" ht="46.95" customHeight="1" x14ac:dyDescent="0.4">
      <c r="A78" s="21">
        <f t="shared" si="1"/>
        <v>66</v>
      </c>
      <c r="B78" s="38" t="s">
        <v>57</v>
      </c>
      <c r="C78" s="31" t="s">
        <v>59</v>
      </c>
      <c r="D78" s="39">
        <v>3530.56</v>
      </c>
      <c r="G78" s="40"/>
      <c r="H78" s="41"/>
      <c r="I78" s="42"/>
      <c r="J78" s="43"/>
      <c r="K78" s="43"/>
    </row>
    <row r="79" spans="1:11" ht="46.95" customHeight="1" x14ac:dyDescent="0.4">
      <c r="A79" s="21">
        <f t="shared" si="1"/>
        <v>67</v>
      </c>
      <c r="B79" s="38" t="s">
        <v>57</v>
      </c>
      <c r="C79" s="31" t="s">
        <v>118</v>
      </c>
      <c r="D79" s="39">
        <v>447.44</v>
      </c>
      <c r="G79" s="40"/>
      <c r="H79" s="41"/>
      <c r="I79" s="42"/>
      <c r="J79" s="43"/>
      <c r="K79" s="43"/>
    </row>
    <row r="80" spans="1:11" ht="30" customHeight="1" x14ac:dyDescent="0.4">
      <c r="A80" s="21">
        <f t="shared" si="1"/>
        <v>68</v>
      </c>
      <c r="B80" s="35" t="s">
        <v>58</v>
      </c>
      <c r="C80" s="31" t="s">
        <v>59</v>
      </c>
      <c r="D80" s="33">
        <v>34395</v>
      </c>
    </row>
    <row r="81" spans="1:6" ht="32.4" customHeight="1" x14ac:dyDescent="0.4">
      <c r="A81" s="21">
        <f t="shared" si="1"/>
        <v>69</v>
      </c>
      <c r="B81" s="35" t="s">
        <v>117</v>
      </c>
      <c r="C81" s="31" t="s">
        <v>56</v>
      </c>
      <c r="D81" s="39">
        <v>19971.169999999998</v>
      </c>
    </row>
    <row r="82" spans="1:6" x14ac:dyDescent="0.4">
      <c r="A82" s="21">
        <f t="shared" si="1"/>
        <v>70</v>
      </c>
      <c r="B82" s="31" t="s">
        <v>22</v>
      </c>
      <c r="C82" s="31" t="s">
        <v>11</v>
      </c>
      <c r="D82" s="32">
        <f>D83+D84+D85+D87+D88+D89+D92+D90+D86+D91</f>
        <v>101288.47</v>
      </c>
    </row>
    <row r="83" spans="1:6" x14ac:dyDescent="0.4">
      <c r="A83" s="21">
        <f t="shared" si="1"/>
        <v>71</v>
      </c>
      <c r="B83" s="25" t="s">
        <v>21</v>
      </c>
      <c r="C83" s="25" t="s">
        <v>29</v>
      </c>
      <c r="D83" s="34">
        <v>10851</v>
      </c>
    </row>
    <row r="84" spans="1:6" ht="51.6" customHeight="1" x14ac:dyDescent="0.4">
      <c r="A84" s="21">
        <f t="shared" ref="A84:A94" si="2">A83+1</f>
        <v>72</v>
      </c>
      <c r="B84" s="35" t="s">
        <v>42</v>
      </c>
      <c r="C84" s="31" t="s">
        <v>41</v>
      </c>
      <c r="D84" s="33">
        <v>160</v>
      </c>
    </row>
    <row r="85" spans="1:6" ht="37.200000000000003" customHeight="1" x14ac:dyDescent="0.4">
      <c r="A85" s="21">
        <f t="shared" si="2"/>
        <v>73</v>
      </c>
      <c r="B85" s="35" t="s">
        <v>61</v>
      </c>
      <c r="C85" s="31" t="s">
        <v>60</v>
      </c>
      <c r="D85" s="33">
        <v>3889.5</v>
      </c>
    </row>
    <row r="86" spans="1:6" ht="31.95" customHeight="1" x14ac:dyDescent="0.4">
      <c r="A86" s="21">
        <f t="shared" si="2"/>
        <v>74</v>
      </c>
      <c r="B86" s="35" t="s">
        <v>115</v>
      </c>
      <c r="C86" s="31" t="s">
        <v>116</v>
      </c>
      <c r="D86" s="33">
        <v>20100</v>
      </c>
    </row>
    <row r="87" spans="1:6" ht="31.95" customHeight="1" x14ac:dyDescent="0.4">
      <c r="A87" s="21">
        <f t="shared" si="2"/>
        <v>75</v>
      </c>
      <c r="B87" s="35" t="s">
        <v>120</v>
      </c>
      <c r="C87" s="31" t="s">
        <v>60</v>
      </c>
      <c r="D87" s="33">
        <v>4948.8</v>
      </c>
    </row>
    <row r="88" spans="1:6" ht="35.4" customHeight="1" x14ac:dyDescent="0.4">
      <c r="A88" s="21">
        <f t="shared" si="2"/>
        <v>76</v>
      </c>
      <c r="B88" s="35" t="s">
        <v>114</v>
      </c>
      <c r="C88" s="31" t="s">
        <v>60</v>
      </c>
      <c r="D88" s="33">
        <v>1989.89</v>
      </c>
    </row>
    <row r="89" spans="1:6" ht="21.6" customHeight="1" x14ac:dyDescent="0.4">
      <c r="A89" s="21">
        <f t="shared" si="2"/>
        <v>77</v>
      </c>
      <c r="B89" s="35" t="s">
        <v>62</v>
      </c>
      <c r="C89" s="31" t="s">
        <v>60</v>
      </c>
      <c r="D89" s="33">
        <v>8797.35</v>
      </c>
    </row>
    <row r="90" spans="1:6" ht="34.950000000000003" customHeight="1" x14ac:dyDescent="0.4">
      <c r="A90" s="21">
        <f t="shared" si="2"/>
        <v>78</v>
      </c>
      <c r="B90" s="35" t="s">
        <v>119</v>
      </c>
      <c r="C90" s="31" t="s">
        <v>116</v>
      </c>
      <c r="D90" s="39">
        <v>15778.64</v>
      </c>
      <c r="F90" s="30"/>
    </row>
    <row r="91" spans="1:6" ht="18" customHeight="1" x14ac:dyDescent="0.4">
      <c r="A91" s="21">
        <f t="shared" si="2"/>
        <v>79</v>
      </c>
      <c r="B91" s="35" t="s">
        <v>141</v>
      </c>
      <c r="C91" s="31" t="s">
        <v>83</v>
      </c>
      <c r="D91" s="32">
        <v>16197.02</v>
      </c>
      <c r="F91" s="30"/>
    </row>
    <row r="92" spans="1:6" ht="24" customHeight="1" x14ac:dyDescent="0.4">
      <c r="A92" s="21">
        <f t="shared" si="2"/>
        <v>80</v>
      </c>
      <c r="B92" s="35" t="s">
        <v>82</v>
      </c>
      <c r="C92" s="31" t="s">
        <v>83</v>
      </c>
      <c r="D92" s="33">
        <v>18576.27</v>
      </c>
    </row>
    <row r="93" spans="1:6" ht="22.2" customHeight="1" x14ac:dyDescent="0.4">
      <c r="A93" s="21">
        <f t="shared" si="2"/>
        <v>81</v>
      </c>
      <c r="B93" s="31" t="s">
        <v>27</v>
      </c>
      <c r="C93" s="44" t="s">
        <v>12</v>
      </c>
      <c r="D93" s="33">
        <f>D94+D96+D98+D100+D102+D104+D105+D106</f>
        <v>3410.39</v>
      </c>
    </row>
    <row r="94" spans="1:6" ht="22.2" customHeight="1" x14ac:dyDescent="0.4">
      <c r="A94" s="21">
        <f t="shared" si="2"/>
        <v>82</v>
      </c>
      <c r="B94" s="31" t="s">
        <v>135</v>
      </c>
      <c r="C94" s="31" t="s">
        <v>12</v>
      </c>
      <c r="D94" s="33">
        <f>D95</f>
        <v>395.29</v>
      </c>
    </row>
    <row r="95" spans="1:6" ht="22.2" customHeight="1" x14ac:dyDescent="0.4">
      <c r="A95" s="21">
        <f t="shared" ref="A95:A124" si="3">A94+1</f>
        <v>83</v>
      </c>
      <c r="B95" s="25" t="s">
        <v>7</v>
      </c>
      <c r="C95" s="45" t="s">
        <v>104</v>
      </c>
      <c r="D95" s="28">
        <v>395.29</v>
      </c>
    </row>
    <row r="96" spans="1:6" ht="25.95" customHeight="1" x14ac:dyDescent="0.4">
      <c r="A96" s="21">
        <f t="shared" si="3"/>
        <v>84</v>
      </c>
      <c r="B96" s="35" t="s">
        <v>136</v>
      </c>
      <c r="C96" s="31" t="s">
        <v>12</v>
      </c>
      <c r="D96" s="33">
        <f>D97</f>
        <v>68.099999999999994</v>
      </c>
    </row>
    <row r="97" spans="1:4" ht="22.2" customHeight="1" x14ac:dyDescent="0.4">
      <c r="A97" s="21">
        <f t="shared" si="3"/>
        <v>85</v>
      </c>
      <c r="B97" s="25" t="s">
        <v>7</v>
      </c>
      <c r="C97" s="45" t="s">
        <v>104</v>
      </c>
      <c r="D97" s="28">
        <v>68.099999999999994</v>
      </c>
    </row>
    <row r="98" spans="1:4" ht="22.2" customHeight="1" x14ac:dyDescent="0.4">
      <c r="A98" s="21">
        <f t="shared" si="3"/>
        <v>86</v>
      </c>
      <c r="B98" s="31" t="s">
        <v>137</v>
      </c>
      <c r="C98" s="31" t="s">
        <v>12</v>
      </c>
      <c r="D98" s="33">
        <f>D99</f>
        <v>280</v>
      </c>
    </row>
    <row r="99" spans="1:4" ht="22.2" customHeight="1" x14ac:dyDescent="0.4">
      <c r="A99" s="21">
        <f t="shared" si="3"/>
        <v>87</v>
      </c>
      <c r="B99" s="25" t="s">
        <v>7</v>
      </c>
      <c r="C99" s="45" t="s">
        <v>104</v>
      </c>
      <c r="D99" s="28">
        <v>280</v>
      </c>
    </row>
    <row r="100" spans="1:4" ht="22.2" customHeight="1" x14ac:dyDescent="0.4">
      <c r="A100" s="21">
        <f t="shared" si="3"/>
        <v>88</v>
      </c>
      <c r="B100" s="31" t="s">
        <v>138</v>
      </c>
      <c r="C100" s="31" t="s">
        <v>12</v>
      </c>
      <c r="D100" s="33">
        <f>D101</f>
        <v>59</v>
      </c>
    </row>
    <row r="101" spans="1:4" ht="22.2" customHeight="1" x14ac:dyDescent="0.4">
      <c r="A101" s="21">
        <f t="shared" si="3"/>
        <v>89</v>
      </c>
      <c r="B101" s="25" t="s">
        <v>7</v>
      </c>
      <c r="C101" s="45" t="s">
        <v>104</v>
      </c>
      <c r="D101" s="28">
        <v>59</v>
      </c>
    </row>
    <row r="102" spans="1:4" ht="22.2" customHeight="1" x14ac:dyDescent="0.4">
      <c r="A102" s="21">
        <f t="shared" si="3"/>
        <v>90</v>
      </c>
      <c r="B102" s="31" t="s">
        <v>139</v>
      </c>
      <c r="C102" s="31" t="s">
        <v>12</v>
      </c>
      <c r="D102" s="33">
        <f>D103</f>
        <v>38</v>
      </c>
    </row>
    <row r="103" spans="1:4" ht="21" customHeight="1" x14ac:dyDescent="0.4">
      <c r="A103" s="21">
        <f t="shared" si="3"/>
        <v>91</v>
      </c>
      <c r="B103" s="25" t="s">
        <v>7</v>
      </c>
      <c r="C103" s="45" t="s">
        <v>104</v>
      </c>
      <c r="D103" s="28">
        <v>38</v>
      </c>
    </row>
    <row r="104" spans="1:4" ht="32.4" customHeight="1" x14ac:dyDescent="0.4">
      <c r="A104" s="21">
        <f t="shared" si="3"/>
        <v>92</v>
      </c>
      <c r="B104" s="35" t="s">
        <v>152</v>
      </c>
      <c r="C104" s="44" t="s">
        <v>142</v>
      </c>
      <c r="D104" s="28">
        <v>1040</v>
      </c>
    </row>
    <row r="105" spans="1:4" ht="30" customHeight="1" x14ac:dyDescent="0.4">
      <c r="A105" s="21">
        <f t="shared" si="3"/>
        <v>93</v>
      </c>
      <c r="B105" s="35" t="s">
        <v>153</v>
      </c>
      <c r="C105" s="44" t="s">
        <v>142</v>
      </c>
      <c r="D105" s="28">
        <v>510</v>
      </c>
    </row>
    <row r="106" spans="1:4" ht="33.6" customHeight="1" x14ac:dyDescent="0.4">
      <c r="A106" s="21">
        <f t="shared" si="3"/>
        <v>94</v>
      </c>
      <c r="B106" s="35" t="s">
        <v>151</v>
      </c>
      <c r="C106" s="44" t="s">
        <v>142</v>
      </c>
      <c r="D106" s="28">
        <v>1020</v>
      </c>
    </row>
    <row r="107" spans="1:4" ht="20.399999999999999" customHeight="1" x14ac:dyDescent="0.4">
      <c r="A107" s="21">
        <f t="shared" si="3"/>
        <v>95</v>
      </c>
      <c r="B107" s="31" t="s">
        <v>20</v>
      </c>
      <c r="C107" s="31" t="s">
        <v>13</v>
      </c>
      <c r="D107" s="33">
        <f>D108</f>
        <v>36805.699999999997</v>
      </c>
    </row>
    <row r="108" spans="1:4" ht="22.2" customHeight="1" x14ac:dyDescent="0.4">
      <c r="A108" s="21">
        <f t="shared" si="3"/>
        <v>96</v>
      </c>
      <c r="B108" s="31" t="s">
        <v>14</v>
      </c>
      <c r="C108" s="31" t="s">
        <v>15</v>
      </c>
      <c r="D108" s="33">
        <f>D109+D110+D111</f>
        <v>36805.699999999997</v>
      </c>
    </row>
    <row r="109" spans="1:4" ht="21" customHeight="1" x14ac:dyDescent="0.4">
      <c r="A109" s="21">
        <f t="shared" si="3"/>
        <v>97</v>
      </c>
      <c r="B109" s="25" t="s">
        <v>7</v>
      </c>
      <c r="C109" s="25" t="s">
        <v>19</v>
      </c>
      <c r="D109" s="28">
        <v>35125.18</v>
      </c>
    </row>
    <row r="110" spans="1:4" ht="32.4" x14ac:dyDescent="0.4">
      <c r="A110" s="21">
        <f t="shared" si="3"/>
        <v>98</v>
      </c>
      <c r="B110" s="35" t="s">
        <v>64</v>
      </c>
      <c r="C110" s="31" t="s">
        <v>63</v>
      </c>
      <c r="D110" s="33">
        <v>1279.52</v>
      </c>
    </row>
    <row r="111" spans="1:4" ht="31.2" customHeight="1" x14ac:dyDescent="0.4">
      <c r="A111" s="21">
        <f t="shared" si="3"/>
        <v>99</v>
      </c>
      <c r="B111" s="35" t="s">
        <v>65</v>
      </c>
      <c r="C111" s="31" t="s">
        <v>63</v>
      </c>
      <c r="D111" s="33">
        <v>401</v>
      </c>
    </row>
    <row r="112" spans="1:4" x14ac:dyDescent="0.4">
      <c r="A112" s="21">
        <f t="shared" si="3"/>
        <v>100</v>
      </c>
      <c r="B112" s="31" t="s">
        <v>26</v>
      </c>
      <c r="C112" s="31" t="s">
        <v>16</v>
      </c>
      <c r="D112" s="32">
        <f>D113+D114</f>
        <v>35916.01</v>
      </c>
    </row>
    <row r="113" spans="1:6" x14ac:dyDescent="0.4">
      <c r="A113" s="21">
        <f t="shared" si="3"/>
        <v>101</v>
      </c>
      <c r="B113" s="31" t="s">
        <v>31</v>
      </c>
      <c r="C113" s="31" t="s">
        <v>69</v>
      </c>
      <c r="D113" s="32">
        <v>35456.01</v>
      </c>
    </row>
    <row r="114" spans="1:6" ht="32.4" x14ac:dyDescent="0.4">
      <c r="A114" s="21">
        <f t="shared" si="3"/>
        <v>102</v>
      </c>
      <c r="B114" s="35" t="s">
        <v>72</v>
      </c>
      <c r="C114" s="31" t="s">
        <v>73</v>
      </c>
      <c r="D114" s="33">
        <v>460</v>
      </c>
    </row>
    <row r="115" spans="1:6" x14ac:dyDescent="0.4">
      <c r="A115" s="21">
        <f t="shared" si="3"/>
        <v>103</v>
      </c>
      <c r="B115" s="31" t="s">
        <v>24</v>
      </c>
      <c r="C115" s="31" t="s">
        <v>25</v>
      </c>
      <c r="D115" s="33">
        <f>D116+D117</f>
        <v>38821.17</v>
      </c>
    </row>
    <row r="116" spans="1:6" ht="17.399999999999999" customHeight="1" x14ac:dyDescent="0.4">
      <c r="A116" s="21">
        <f t="shared" si="3"/>
        <v>104</v>
      </c>
      <c r="B116" s="35" t="s">
        <v>7</v>
      </c>
      <c r="C116" s="31" t="s">
        <v>66</v>
      </c>
      <c r="D116" s="33">
        <v>37445</v>
      </c>
    </row>
    <row r="117" spans="1:6" ht="30" customHeight="1" x14ac:dyDescent="0.4">
      <c r="A117" s="21">
        <f t="shared" si="3"/>
        <v>105</v>
      </c>
      <c r="B117" s="35" t="s">
        <v>72</v>
      </c>
      <c r="C117" s="31" t="s">
        <v>74</v>
      </c>
      <c r="D117" s="33">
        <v>1376.17</v>
      </c>
    </row>
    <row r="118" spans="1:6" ht="20.399999999999999" customHeight="1" x14ac:dyDescent="0.4">
      <c r="A118" s="21">
        <f t="shared" si="3"/>
        <v>106</v>
      </c>
      <c r="B118" s="35" t="s">
        <v>105</v>
      </c>
      <c r="C118" s="31" t="s">
        <v>106</v>
      </c>
      <c r="D118" s="33">
        <f>D119+D120+D121</f>
        <v>3982</v>
      </c>
    </row>
    <row r="119" spans="1:6" ht="20.399999999999999" customHeight="1" x14ac:dyDescent="0.4">
      <c r="A119" s="21">
        <f t="shared" si="3"/>
        <v>107</v>
      </c>
      <c r="B119" s="35" t="s">
        <v>107</v>
      </c>
      <c r="C119" s="31" t="s">
        <v>108</v>
      </c>
      <c r="D119" s="33">
        <v>2564.83</v>
      </c>
    </row>
    <row r="120" spans="1:6" ht="20.399999999999999" customHeight="1" x14ac:dyDescent="0.4">
      <c r="A120" s="21">
        <f t="shared" si="3"/>
        <v>108</v>
      </c>
      <c r="B120" s="35" t="s">
        <v>140</v>
      </c>
      <c r="C120" s="31" t="s">
        <v>108</v>
      </c>
      <c r="D120" s="33">
        <v>1412.17</v>
      </c>
    </row>
    <row r="121" spans="1:6" ht="20.399999999999999" customHeight="1" x14ac:dyDescent="0.4">
      <c r="A121" s="21">
        <f t="shared" si="3"/>
        <v>109</v>
      </c>
      <c r="B121" s="35" t="s">
        <v>143</v>
      </c>
      <c r="C121" s="31" t="s">
        <v>144</v>
      </c>
      <c r="D121" s="33">
        <v>5</v>
      </c>
    </row>
    <row r="122" spans="1:6" x14ac:dyDescent="0.4">
      <c r="A122" s="21">
        <f t="shared" si="3"/>
        <v>110</v>
      </c>
      <c r="B122" s="31" t="s">
        <v>17</v>
      </c>
      <c r="C122" s="31" t="s">
        <v>18</v>
      </c>
      <c r="D122" s="33">
        <f>D123+D125+D126+D127+D128</f>
        <v>37729.450000000004</v>
      </c>
    </row>
    <row r="123" spans="1:6" x14ac:dyDescent="0.4">
      <c r="A123" s="21">
        <f t="shared" si="3"/>
        <v>111</v>
      </c>
      <c r="B123" s="31" t="s">
        <v>33</v>
      </c>
      <c r="C123" s="31" t="s">
        <v>18</v>
      </c>
      <c r="D123" s="33">
        <f>D124</f>
        <v>20000</v>
      </c>
    </row>
    <row r="124" spans="1:6" x14ac:dyDescent="0.4">
      <c r="A124" s="21">
        <f t="shared" si="3"/>
        <v>112</v>
      </c>
      <c r="B124" s="25" t="s">
        <v>7</v>
      </c>
      <c r="C124" s="25" t="s">
        <v>32</v>
      </c>
      <c r="D124" s="28">
        <v>20000</v>
      </c>
    </row>
    <row r="125" spans="1:6" ht="39.6" customHeight="1" x14ac:dyDescent="0.4">
      <c r="A125" s="21">
        <f t="shared" ref="A125:A130" si="4">A124+1</f>
        <v>113</v>
      </c>
      <c r="B125" s="46" t="s">
        <v>109</v>
      </c>
      <c r="C125" s="31" t="s">
        <v>110</v>
      </c>
      <c r="D125" s="33">
        <v>1047</v>
      </c>
    </row>
    <row r="126" spans="1:6" ht="31.95" customHeight="1" x14ac:dyDescent="0.4">
      <c r="A126" s="21">
        <f t="shared" si="4"/>
        <v>114</v>
      </c>
      <c r="B126" s="46" t="s">
        <v>111</v>
      </c>
      <c r="C126" s="31" t="s">
        <v>110</v>
      </c>
      <c r="D126" s="33">
        <v>5112.32</v>
      </c>
      <c r="F126" s="43"/>
    </row>
    <row r="127" spans="1:6" ht="39" customHeight="1" x14ac:dyDescent="0.4">
      <c r="A127" s="21">
        <f t="shared" si="4"/>
        <v>115</v>
      </c>
      <c r="B127" s="46" t="s">
        <v>112</v>
      </c>
      <c r="C127" s="31" t="s">
        <v>110</v>
      </c>
      <c r="D127" s="33">
        <v>10990.44</v>
      </c>
    </row>
    <row r="128" spans="1:6" ht="58.2" customHeight="1" x14ac:dyDescent="0.4">
      <c r="A128" s="21">
        <f t="shared" si="4"/>
        <v>116</v>
      </c>
      <c r="B128" s="46" t="s">
        <v>113</v>
      </c>
      <c r="C128" s="31" t="s">
        <v>35</v>
      </c>
      <c r="D128" s="33">
        <v>579.69000000000005</v>
      </c>
    </row>
    <row r="129" spans="1:5" x14ac:dyDescent="0.4">
      <c r="A129" s="21">
        <f t="shared" si="4"/>
        <v>117</v>
      </c>
      <c r="B129" s="31" t="s">
        <v>36</v>
      </c>
      <c r="C129" s="31" t="s">
        <v>37</v>
      </c>
      <c r="D129" s="33">
        <f>D130</f>
        <v>10000</v>
      </c>
    </row>
    <row r="130" spans="1:5" x14ac:dyDescent="0.4">
      <c r="A130" s="21">
        <f t="shared" si="4"/>
        <v>118</v>
      </c>
      <c r="B130" s="35" t="s">
        <v>68</v>
      </c>
      <c r="C130" s="31" t="s">
        <v>67</v>
      </c>
      <c r="D130" s="33">
        <v>10000</v>
      </c>
    </row>
    <row r="131" spans="1:5" x14ac:dyDescent="0.4">
      <c r="A131" s="47"/>
      <c r="B131" s="48"/>
      <c r="C131" s="3"/>
      <c r="D131" s="49"/>
    </row>
    <row r="132" spans="1:5" ht="16.8" x14ac:dyDescent="0.4">
      <c r="A132" s="47"/>
      <c r="B132" s="61"/>
      <c r="C132" s="55"/>
      <c r="D132" s="62"/>
      <c r="E132" s="63"/>
    </row>
    <row r="133" spans="1:5" ht="16.8" x14ac:dyDescent="0.4">
      <c r="A133" s="47"/>
      <c r="B133" s="64"/>
      <c r="C133" s="65" t="s">
        <v>157</v>
      </c>
      <c r="D133" s="65"/>
      <c r="E133" s="63"/>
    </row>
    <row r="134" spans="1:5" ht="16.8" x14ac:dyDescent="0.4">
      <c r="A134" s="51"/>
      <c r="B134" s="64" t="s">
        <v>48</v>
      </c>
      <c r="C134" s="53" t="s">
        <v>158</v>
      </c>
      <c r="D134" s="53"/>
      <c r="E134" s="53"/>
    </row>
    <row r="135" spans="1:5" ht="16.8" x14ac:dyDescent="0.4">
      <c r="A135" s="51"/>
      <c r="B135" s="64" t="s">
        <v>49</v>
      </c>
      <c r="C135" s="65" t="s">
        <v>159</v>
      </c>
      <c r="D135" s="65"/>
      <c r="E135" s="63"/>
    </row>
    <row r="136" spans="1:5" ht="16.8" x14ac:dyDescent="0.4">
      <c r="A136" s="4"/>
      <c r="B136" s="56"/>
      <c r="C136" s="56"/>
      <c r="D136" s="63"/>
      <c r="E136" s="63"/>
    </row>
    <row r="137" spans="1:5" ht="16.8" x14ac:dyDescent="0.4">
      <c r="A137" s="4"/>
      <c r="B137" s="57"/>
      <c r="C137" s="64"/>
      <c r="D137" s="63"/>
      <c r="E137" s="63"/>
    </row>
    <row r="138" spans="1:5" x14ac:dyDescent="0.4">
      <c r="B138" s="52"/>
      <c r="C138" s="52"/>
    </row>
    <row r="139" spans="1:5" x14ac:dyDescent="0.4">
      <c r="B139" s="5"/>
      <c r="C139" s="50"/>
      <c r="D139" s="50"/>
    </row>
  </sheetData>
  <mergeCells count="18">
    <mergeCell ref="A1:D1"/>
    <mergeCell ref="A2:B2"/>
    <mergeCell ref="A3:B3"/>
    <mergeCell ref="A4:B4"/>
    <mergeCell ref="C2:D2"/>
    <mergeCell ref="C134:E134"/>
    <mergeCell ref="E11:H11"/>
    <mergeCell ref="C3:D3"/>
    <mergeCell ref="B5:D5"/>
    <mergeCell ref="B6:C6"/>
    <mergeCell ref="C139:D139"/>
    <mergeCell ref="B138:C138"/>
    <mergeCell ref="C135:D135"/>
    <mergeCell ref="A9:A12"/>
    <mergeCell ref="B9:B12"/>
    <mergeCell ref="C9:C12"/>
    <mergeCell ref="D9:D12"/>
    <mergeCell ref="C133:D133"/>
  </mergeCells>
  <phoneticPr fontId="2" type="noConversion"/>
  <pageMargins left="0.93300000000000005" right="5.7480314960629997E-2" top="3.3000000000000002E-2" bottom="0.32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2025-03-20T13:45:41Z</cp:lastPrinted>
  <dcterms:created xsi:type="dcterms:W3CDTF">2009-05-18T06:15:42Z</dcterms:created>
  <dcterms:modified xsi:type="dcterms:W3CDTF">2025-03-20T13:45:44Z</dcterms:modified>
</cp:coreProperties>
</file>