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3_sedinta_ordinara_28_februarie_2023\hotarari_alb_negru\"/>
    </mc:Choice>
  </mc:AlternateContent>
  <xr:revisionPtr revIDLastSave="0" documentId="13_ncr:1_{B3AEDDF0-698A-4705-B945-45992C4A766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F DGASPC" sheetId="9" r:id="rId1"/>
  </sheets>
  <definedNames>
    <definedName name="_Hlk53658535" localSheetId="0">'SF DGASPC'!#REF!</definedName>
  </definedNames>
  <calcPr calcId="191029"/>
</workbook>
</file>

<file path=xl/calcChain.xml><?xml version="1.0" encoding="utf-8"?>
<calcChain xmlns="http://schemas.openxmlformats.org/spreadsheetml/2006/main">
  <c r="F528" i="9" l="1"/>
  <c r="F105" i="9" l="1"/>
  <c r="F21" i="9" l="1"/>
  <c r="F484" i="9" l="1"/>
  <c r="F581" i="9" l="1"/>
  <c r="F412" i="9"/>
  <c r="F381" i="9"/>
  <c r="F349" i="9"/>
  <c r="F294" i="9" l="1"/>
  <c r="F694" i="9" l="1"/>
  <c r="F668" i="9" l="1"/>
  <c r="F123" i="9" l="1"/>
  <c r="F66" i="9"/>
  <c r="F648" i="9" l="1"/>
  <c r="F758" i="9" l="1"/>
  <c r="F429" i="9" l="1"/>
  <c r="F223" i="9" l="1"/>
  <c r="F182" i="9"/>
  <c r="F176" i="9"/>
  <c r="F145" i="9" l="1"/>
  <c r="F512" i="9"/>
  <c r="F628" i="9"/>
  <c r="F740" i="9" l="1"/>
  <c r="F722" i="9"/>
  <c r="F93" i="9" l="1"/>
  <c r="F98" i="9"/>
  <c r="F110" i="9" l="1"/>
  <c r="F474" i="9" l="1"/>
  <c r="F38" i="9" l="1"/>
  <c r="F81" i="9" l="1"/>
  <c r="F52" i="9"/>
  <c r="F657" i="9"/>
  <c r="F604" i="9"/>
  <c r="F518" i="9"/>
  <c r="F395" i="9"/>
  <c r="F366" i="9"/>
  <c r="F309" i="9"/>
  <c r="F280" i="9"/>
  <c r="F251" i="9"/>
  <c r="F237" i="9"/>
  <c r="F245" i="9"/>
  <c r="F204" i="9"/>
  <c r="F188" i="9"/>
  <c r="F150" i="9"/>
  <c r="F99" i="9" l="1"/>
  <c r="F246" i="9"/>
  <c r="F170" i="9" l="1"/>
  <c r="F183" i="9" s="1"/>
  <c r="F688" i="9" l="1"/>
  <c r="F654" i="9"/>
  <c r="F642" i="9"/>
  <c r="F643" i="9" s="1"/>
  <c r="F592" i="9"/>
  <c r="F563" i="9"/>
  <c r="F494" i="9"/>
  <c r="F513" i="9" s="1"/>
  <c r="F695" i="9" l="1"/>
  <c r="F287" i="9"/>
  <c r="F118" i="9" l="1"/>
  <c r="F316" i="9" l="1"/>
  <c r="F265" i="9"/>
  <c r="F762" i="9"/>
  <c r="F360" i="9"/>
  <c r="F326" i="9"/>
  <c r="F337" i="9"/>
  <c r="F549" i="9"/>
  <c r="F538" i="9"/>
  <c r="F303" i="9"/>
  <c r="F568" i="9"/>
  <c r="F259" i="9"/>
  <c r="F114" i="9"/>
  <c r="F127" i="9" s="1"/>
  <c r="F17" i="9"/>
  <c r="F126" i="9" s="1"/>
  <c r="F599" i="9" l="1"/>
  <c r="F361" i="9"/>
  <c r="F304" i="9"/>
  <c r="F124" i="9"/>
  <c r="F759" i="9" l="1"/>
  <c r="F763" i="9" s="1"/>
</calcChain>
</file>

<file path=xl/sharedStrings.xml><?xml version="1.0" encoding="utf-8"?>
<sst xmlns="http://schemas.openxmlformats.org/spreadsheetml/2006/main" count="2258" uniqueCount="370">
  <si>
    <t>ŞI PROTECŢIA COPILULUI CLUJ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</si>
  <si>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</si>
  <si>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</si>
  <si>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</si>
  <si>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</si>
  <si>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</si>
  <si>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</si>
  <si>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</si>
  <si>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</si>
  <si>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 xml:space="preserve">Director general        </t>
  </si>
  <si>
    <t>S</t>
  </si>
  <si>
    <t>II</t>
  </si>
  <si>
    <t>Şef serviciu</t>
  </si>
  <si>
    <t>Consilier</t>
  </si>
  <si>
    <t xml:space="preserve">Superior  </t>
  </si>
  <si>
    <t>Principal</t>
  </si>
  <si>
    <t>Consilier juridic</t>
  </si>
  <si>
    <t>Superior</t>
  </si>
  <si>
    <t>1-2</t>
  </si>
  <si>
    <t>Auditor</t>
  </si>
  <si>
    <t>2-3</t>
  </si>
  <si>
    <t>Asistent</t>
  </si>
  <si>
    <t>SSD</t>
  </si>
  <si>
    <t>IA</t>
  </si>
  <si>
    <t>7-8</t>
  </si>
  <si>
    <t>I</t>
  </si>
  <si>
    <t>2</t>
  </si>
  <si>
    <t>3-5</t>
  </si>
  <si>
    <t>6</t>
  </si>
  <si>
    <t>11</t>
  </si>
  <si>
    <t>Referent</t>
  </si>
  <si>
    <t>M</t>
  </si>
  <si>
    <t>12</t>
  </si>
  <si>
    <t>Inspector de specialitate</t>
  </si>
  <si>
    <t>Total</t>
  </si>
  <si>
    <t>2-4</t>
  </si>
  <si>
    <t>5</t>
  </si>
  <si>
    <t>3</t>
  </si>
  <si>
    <t>8-9</t>
  </si>
  <si>
    <t>10-11</t>
  </si>
  <si>
    <t>13</t>
  </si>
  <si>
    <t>Medic specialist</t>
  </si>
  <si>
    <t>4-5</t>
  </si>
  <si>
    <t>9</t>
  </si>
  <si>
    <t>17</t>
  </si>
  <si>
    <t>4</t>
  </si>
  <si>
    <t>7</t>
  </si>
  <si>
    <t>8</t>
  </si>
  <si>
    <t>10</t>
  </si>
  <si>
    <t>2-8</t>
  </si>
  <si>
    <t>5-6</t>
  </si>
  <si>
    <t>G</t>
  </si>
  <si>
    <t>Din care:    
Total functii publice</t>
  </si>
  <si>
    <t>Total funcţii contractuale</t>
  </si>
  <si>
    <t>Şef centru</t>
  </si>
  <si>
    <t>Kinetoterapeut</t>
  </si>
  <si>
    <t>Asistent Medical</t>
  </si>
  <si>
    <t>14</t>
  </si>
  <si>
    <t>24</t>
  </si>
  <si>
    <t>Îngrijitor</t>
  </si>
  <si>
    <t>Total posturi centru</t>
  </si>
  <si>
    <t>14-15</t>
  </si>
  <si>
    <t>11-12</t>
  </si>
  <si>
    <t>Infirmiera</t>
  </si>
  <si>
    <t>Coordonator personal de specialitate</t>
  </si>
  <si>
    <t>3-4</t>
  </si>
  <si>
    <t>Asistent medical</t>
  </si>
  <si>
    <t>PL</t>
  </si>
  <si>
    <t>Supraveghetor noapte</t>
  </si>
  <si>
    <t>Magaziner</t>
  </si>
  <si>
    <t>Muncitor calificat (întreţinere)</t>
  </si>
  <si>
    <t>Administrator</t>
  </si>
  <si>
    <t>Muncitor calificat (şofer)</t>
  </si>
  <si>
    <t>15</t>
  </si>
  <si>
    <t>Asistent medical principal</t>
  </si>
  <si>
    <t>IV</t>
  </si>
  <si>
    <t>Muncitor calificat (întreținere)</t>
  </si>
  <si>
    <t>6-7</t>
  </si>
  <si>
    <t>8-10</t>
  </si>
  <si>
    <t>13-14</t>
  </si>
  <si>
    <t>Muncitor calificat (șofer)</t>
  </si>
  <si>
    <t>III</t>
  </si>
  <si>
    <t>5-7</t>
  </si>
  <si>
    <t>66-67</t>
  </si>
  <si>
    <t>4-6</t>
  </si>
  <si>
    <t>18</t>
  </si>
  <si>
    <t>26</t>
  </si>
  <si>
    <t xml:space="preserve">Asistent medical </t>
  </si>
  <si>
    <t xml:space="preserve">Îngrijitor </t>
  </si>
  <si>
    <t>10-13</t>
  </si>
  <si>
    <t>Medic primar</t>
  </si>
  <si>
    <t>9-10</t>
  </si>
  <si>
    <t>Muncitor calificat (electrician)</t>
  </si>
  <si>
    <t>Muncitor calificat (tâmplar)</t>
  </si>
  <si>
    <t xml:space="preserve">I </t>
  </si>
  <si>
    <t>Muncitor calificat (fochist)</t>
  </si>
  <si>
    <t>19</t>
  </si>
  <si>
    <t>Total posturi DGASPC</t>
  </si>
  <si>
    <t>Muncitor necalificat (ajutor bucătar)</t>
  </si>
  <si>
    <t>Logoped</t>
  </si>
  <si>
    <t>Psihopedagog</t>
  </si>
  <si>
    <t>Educator</t>
  </si>
  <si>
    <t xml:space="preserve">Educator </t>
  </si>
  <si>
    <t>G/M</t>
  </si>
  <si>
    <t>12-16</t>
  </si>
  <si>
    <t>Șofer</t>
  </si>
  <si>
    <t>Îngrijitoare</t>
  </si>
  <si>
    <t>M/PL</t>
  </si>
  <si>
    <t>1-4</t>
  </si>
  <si>
    <t xml:space="preserve">Logoped </t>
  </si>
  <si>
    <t>7-16</t>
  </si>
  <si>
    <t>Masor</t>
  </si>
  <si>
    <t xml:space="preserve">Asistent  Medical </t>
  </si>
  <si>
    <t>Fiziokinetoterapeut</t>
  </si>
  <si>
    <t xml:space="preserve">Psihopedagog </t>
  </si>
  <si>
    <t>Muncitor necalificat</t>
  </si>
  <si>
    <t>22-51</t>
  </si>
  <si>
    <t>52-61</t>
  </si>
  <si>
    <t>20-21</t>
  </si>
  <si>
    <t>22-24</t>
  </si>
  <si>
    <t>17-20</t>
  </si>
  <si>
    <t xml:space="preserve">Muncitor necalificat </t>
  </si>
  <si>
    <t>68</t>
  </si>
  <si>
    <t>69</t>
  </si>
  <si>
    <t>10-12</t>
  </si>
  <si>
    <t>14-18</t>
  </si>
  <si>
    <t>32</t>
  </si>
  <si>
    <t>1-3</t>
  </si>
  <si>
    <t>4-7</t>
  </si>
  <si>
    <t>Asistent maternal profesionist</t>
  </si>
  <si>
    <t>5-9</t>
  </si>
  <si>
    <t>11-31</t>
  </si>
  <si>
    <t>5-8</t>
  </si>
  <si>
    <t>63-65</t>
  </si>
  <si>
    <t>Medic medicină generală</t>
  </si>
  <si>
    <t>9-22</t>
  </si>
  <si>
    <t>23</t>
  </si>
  <si>
    <t>6-15</t>
  </si>
  <si>
    <t>Director general adjunct</t>
  </si>
  <si>
    <t>Psiholog</t>
  </si>
  <si>
    <t xml:space="preserve">Kinetoterapeut </t>
  </si>
  <si>
    <t>Paznic</t>
  </si>
  <si>
    <t>Părinte social</t>
  </si>
  <si>
    <t>Muncitor necalificat (lucrător bucătărie)</t>
  </si>
  <si>
    <t>Infirmieră</t>
  </si>
  <si>
    <t>I.1. Compartimentul adoptii si postadoptii</t>
  </si>
  <si>
    <t>B.3.2 CĂMINUL PENTRU PERSOANE VÂRSTNICE GHERLA</t>
  </si>
  <si>
    <t>B.3.3 UNITĂŢI DE TIP FAMILIAL GHERLA</t>
  </si>
  <si>
    <t>B.3.4 CENTRUL DE ZI “MICUL PRINȚ” GHERLA</t>
  </si>
  <si>
    <t>Sef serviciu</t>
  </si>
  <si>
    <t xml:space="preserve">Total </t>
  </si>
  <si>
    <t>Serviciul asistență și îngrijire</t>
  </si>
  <si>
    <t>Serviciul administrativ gospodăresc</t>
  </si>
  <si>
    <t>1-6</t>
  </si>
  <si>
    <t>1-5</t>
  </si>
  <si>
    <t>Asistent social</t>
  </si>
  <si>
    <t>Specialist</t>
  </si>
  <si>
    <t>Practicant</t>
  </si>
  <si>
    <t>1-7</t>
  </si>
  <si>
    <t>Consilier achiziții publice</t>
  </si>
  <si>
    <t>2-6</t>
  </si>
  <si>
    <t>TOTAL FUNCŢII 
APARAT PROPRIU</t>
  </si>
  <si>
    <t xml:space="preserve">Asistent social </t>
  </si>
  <si>
    <t>-</t>
  </si>
  <si>
    <t>Kinetorapeut</t>
  </si>
  <si>
    <t>Muncitor necalificat (Spălătoreasă)</t>
  </si>
  <si>
    <t>Muncitor califica (bucătar)</t>
  </si>
  <si>
    <t>Total posturi comune</t>
  </si>
  <si>
    <t xml:space="preserve"> Practicant</t>
  </si>
  <si>
    <t>Muncitor calificat (bucătar)</t>
  </si>
  <si>
    <t>Muncitor necalificat (spălătoreasă)</t>
  </si>
  <si>
    <t xml:space="preserve">Psiholog </t>
  </si>
  <si>
    <t>Serviciul de educație și îngrijire a copilului</t>
  </si>
  <si>
    <t>Serviciul consiliere, asistență socială, medicală</t>
  </si>
  <si>
    <t xml:space="preserve">Referent </t>
  </si>
  <si>
    <t>8-11</t>
  </si>
  <si>
    <t>Asistent medical fizioterapie</t>
  </si>
  <si>
    <t>Debutant</t>
  </si>
  <si>
    <t>62</t>
  </si>
  <si>
    <t>3-7</t>
  </si>
  <si>
    <t>10-15</t>
  </si>
  <si>
    <t>Muncitor calificat (lenjereasa)</t>
  </si>
  <si>
    <t>15-16</t>
  </si>
  <si>
    <t>5-10</t>
  </si>
  <si>
    <t>Lucrător social</t>
  </si>
  <si>
    <t>Total posturi servicii sociale</t>
  </si>
  <si>
    <t>Apartamente</t>
  </si>
  <si>
    <t>TOTAL POSTURI B.1</t>
  </si>
  <si>
    <t>TOTAL POSTURI B.2</t>
  </si>
  <si>
    <t>Total funcții comune</t>
  </si>
  <si>
    <t>TOTAL POSTURI B.3</t>
  </si>
  <si>
    <t>Total posturi UTF</t>
  </si>
  <si>
    <t>Total posturi B.4</t>
  </si>
  <si>
    <t>Total posturi cămin</t>
  </si>
  <si>
    <t>Total posturi B.5</t>
  </si>
  <si>
    <t>Total posturi B.6</t>
  </si>
  <si>
    <t>Total posturi B.7</t>
  </si>
  <si>
    <t>Total posturi CTF</t>
  </si>
  <si>
    <t>Total posturi B.11</t>
  </si>
  <si>
    <t>Total Asistenti maternali</t>
  </si>
  <si>
    <t>B.3 COMPLEXUL SERVICII SOCIALE GHERLA</t>
  </si>
  <si>
    <t>I.3 Serviciul monitorizare și fonduri europene</t>
  </si>
  <si>
    <t>I.3.1. Compartimentul achiziții publice</t>
  </si>
  <si>
    <t>I.3.3 Compartimentul tehnic, SSM-PSI</t>
  </si>
  <si>
    <t>I.3.4 Compartimentul arhivă</t>
  </si>
  <si>
    <t>I.3.5 Compartimentul monitorizare servicii sociale, analiză statistică și indicatori asistență socială</t>
  </si>
  <si>
    <t>II.1. Serviciul comunicare, relații cu publicul și evaluare inițială</t>
  </si>
  <si>
    <t>II.2. Serviciul de intervenție în regim de urgență</t>
  </si>
  <si>
    <t>II.1.2 Compartimentul secretariat, comisii SEC copii și adulți</t>
  </si>
  <si>
    <t>II.2.1. Compartimentul telefonul copilului/adulți și echipă mobilă</t>
  </si>
  <si>
    <t>II.2.2 Compartimentul intervenție în caz de abuz, neglijare</t>
  </si>
  <si>
    <t>II.3. Serviciul management de caz pentru persoane adulte  și evaluare persoane cu dizabilități</t>
  </si>
  <si>
    <t>II.3.1 Compartimentul evaluare complexă pentru adulți</t>
  </si>
  <si>
    <t>II.3.4 Compartimentul violență domestică</t>
  </si>
  <si>
    <t>II.4.1 Compartimentul evaluare complexă a copilului</t>
  </si>
  <si>
    <t>III.1. Compartimentul juridic-contencios</t>
  </si>
  <si>
    <t>III.2. Compartimentul managementul resurselor umane</t>
  </si>
  <si>
    <t>III. DIRECȚIA GENERALĂ ECONOMICĂ, JURIDICĂ ȘI ADMINISTRATIVĂ</t>
  </si>
  <si>
    <t>I CONDUCERE</t>
  </si>
  <si>
    <t>I.3.2. Compartimentul strategii, programe, proiecte, relații UAT-ONG, managementul calității serviciilor</t>
  </si>
  <si>
    <t>Total serviciu</t>
  </si>
  <si>
    <t>II.4. Serviciul management de caz 
pentru copii și evaluare complexă copii</t>
  </si>
  <si>
    <t>Total posturi Direcția Generală Protecție Socială</t>
  </si>
  <si>
    <t>Total posturi Direcția Generală Economică, Juridică, Administrativă</t>
  </si>
  <si>
    <t>Total posturi B.8</t>
  </si>
  <si>
    <t>A. APARATUL PROPRIU</t>
  </si>
  <si>
    <t>III.5 Compartimentul contabilitate, planificare bugetară, salarizare 
și management financiar, patrimoniu</t>
  </si>
  <si>
    <t>19-31</t>
  </si>
  <si>
    <t>II.5. Serviciul management de caz protecție specială copii în servicii de tip rezidențial</t>
  </si>
  <si>
    <t>B.10 CENTRUL DE ÎNGRIJIRE ŞI ASISTENŢĂ PENTRU PERSOANE ADULTE
CU DIZABILITĂȚI, LUNA DE JOS</t>
  </si>
  <si>
    <t>Total posturi B.12</t>
  </si>
  <si>
    <t>Total posturi B.10</t>
  </si>
  <si>
    <t>Total posturi B. 9</t>
  </si>
  <si>
    <t>B.9.4  CASE DE TIP FAMILIAL HUEDIN</t>
  </si>
  <si>
    <t>B.9.2 CASA DE TIP FAMILIAL ”NEGHINIȚĂ” FLOREȘTI</t>
  </si>
  <si>
    <t>B.9 COMPLEXUL SERVICII SOCIALE REZIDENȚIALE PENTRU COPII, PERSOANE VÂRSTNICE  ȘI VIOLENȚĂ DOMESTICĂ</t>
  </si>
  <si>
    <t>B.8 COMPLEXUL SERVICII SOCIALE PENTRU
 PERSOANE ADULTE CU DIZABILITĂȚI</t>
  </si>
  <si>
    <t>B.7 COMPLEXUL SERVICII SOCIALE  CLUJ-NAPOCA</t>
  </si>
  <si>
    <t>B.5.2 UNITĂŢI DE TIP FAMILIAL TURDA</t>
  </si>
  <si>
    <t>B.5 COMPLEXUL SERVICII SOCIALE  TURDA</t>
  </si>
  <si>
    <t>B.4 COMPLEXUL SERVICII SOCIALE  CÂMPIA TURZII</t>
  </si>
  <si>
    <t>B.6 COMPLEXUL SERVICII SOCIALE   
PENTRU COPILUL CU DIZABILIȚĂȚI CLUJ-NAPOCA</t>
  </si>
  <si>
    <t>11-20</t>
  </si>
  <si>
    <t>31-51</t>
  </si>
  <si>
    <t>52-58</t>
  </si>
  <si>
    <t>59-61</t>
  </si>
  <si>
    <t>63</t>
  </si>
  <si>
    <t>9-12</t>
  </si>
  <si>
    <t>Muncitor calificat (lenjereasă)</t>
  </si>
  <si>
    <t>I.2. Compartimentul audit intern</t>
  </si>
  <si>
    <t>III.3 Compartimentul administrativ, aprovizionare</t>
  </si>
  <si>
    <t>II.2.3. Compartimentul intervenție trafic, migrație, victimele infracțiunilor</t>
  </si>
  <si>
    <t>II.3.2 Compartimentul management de caz persoane adulte cu dizabilități</t>
  </si>
  <si>
    <t>III.4 Compartimentul evaluare și evidență beneficii de asistență socială</t>
  </si>
  <si>
    <t>263501</t>
  </si>
  <si>
    <t>B.11 CENTRUL DE ABILITARE ȘI REABILITARE 
PENTRU PERSOANE ADULTE CU DIZABILITĂȚI JUCU</t>
  </si>
  <si>
    <t>B.1 SERVICIUL DE ASISTENȚĂ COMUNITARĂ</t>
  </si>
  <si>
    <t>23-25</t>
  </si>
  <si>
    <t>27-36</t>
  </si>
  <si>
    <t>37</t>
  </si>
  <si>
    <t>38-44</t>
  </si>
  <si>
    <t>B.9.1 LOCUINȚA PROTEJATĂ PENTRU VICTIMELE VIOLENȚEI DOMESTICE</t>
  </si>
  <si>
    <t>II.3.3 Compartimentul management de caz 
persoane vârstnice, prevenire  marginalizare socială</t>
  </si>
  <si>
    <t>C. ASISTENŢI MATERNALI PROFESIONIȘTI</t>
  </si>
  <si>
    <t xml:space="preserve">Inspector de specialitate  </t>
  </si>
  <si>
    <t>Asistent medical balneofiziokinetoterapie și recuperare</t>
  </si>
  <si>
    <t xml:space="preserve">Asistent medical balneofizioterapeut </t>
  </si>
  <si>
    <t>B. SERVICIII SOCIALE DIN STRUCTURA DGASPC CLUJ</t>
  </si>
  <si>
    <t>B.8.1 CENTRUL DE ÎNGRIJIRE ȘI ASISTENȚĂ PENTRU PERSOANE ADULTE CU DIZABILITĂȚI CLUJ-NAPOCA</t>
  </si>
  <si>
    <t>B.3.1 CENTRUL DE ABILITARE ȘI REABILITARE 
PENTRU PERSOANE ADULTE CU DIZABILITĂȚI GHERLA</t>
  </si>
  <si>
    <t>B.6.5 CENTRUL COMUNITAR  JUDEŢEAN CLUJ-NAPOCA</t>
  </si>
  <si>
    <t>B.6.8 CASE DE TIP FAMILIAL CLUJ-NAPOCA</t>
  </si>
  <si>
    <t xml:space="preserve">B.7.3 CASA DE TIP FAMILIAL "PERLINO" </t>
  </si>
  <si>
    <t>B.7.4 CENTRUL DE PRIMIRE A COPILULUI IN REGIM DE URGENTA
“GAVROCHE” CLUJ-NAPOCA</t>
  </si>
  <si>
    <t>B.7.5 CENTRUL MATERNAL "LUMINIȚA" CLUJ-NAPOCA</t>
  </si>
  <si>
    <t>B.7.8 CASA DE TIP FAMILIAL ”BUNA VESTIRE” APAHIDA</t>
  </si>
  <si>
    <t>B.7.9 CASA DE TIP FAMILIAL ”SFÂNTA ELENA” APAHIDA</t>
  </si>
  <si>
    <t>B.9.3 CĂMINUL PENTRU PERSOANE VÂRSTNICE AGHIREȘU</t>
  </si>
  <si>
    <t>B.2 COMPLEXUL SERVICII SOCIALE CÂȚCĂU</t>
  </si>
  <si>
    <t>B.2.1 CENTRUL DE ÎNGRIJIRE ŞI ASISTENŢĂ 
PENTRU PERSOANE ADULTE CU DIZABILITĂȚI CÂŢCĂU</t>
  </si>
  <si>
    <t>B.2.2 LOCUINŢA MINIM PROTEJATĂ ”SPERANȚA” PENTRU PERSOANE ADULTE CU DIZABILITĂȚI CÂȚCĂU</t>
  </si>
  <si>
    <t>B.2.3 LOCUINŢA MINIM PROTEJATĂ ”BUNA VESTIRE” PENTRU PERSOANE ADULTE CU DIZABILITĂȚI CÂȚCĂU</t>
  </si>
  <si>
    <t xml:space="preserve">B.4.1 CENTRUL REZIDENȚIAL DE ASISTENȚĂ ȘI PROTECȚIE A VICTIMELOR TRAFICULUI DE PERSOANE </t>
  </si>
  <si>
    <t xml:space="preserve">B.4.2 CENTRUL REZIDENȚIAL DE ÎNGRIJIRE ȘI ASISTENȚĂ PERSOANE DEPENDENTE CÂMPIA TURZII  </t>
  </si>
  <si>
    <t>B.4.3 CĂMINUL PENTRU PERSOANE VÂRSTNICE CÂMPIA TURZII</t>
  </si>
  <si>
    <t>B.5.1 CENTRUL DE SERVICII DE RECUPERARE NEUROMOTORIE DE TIP AMBULATORIU PENTRU PERSOANE ADULTE CU DIZABILITĂȚI TURDA</t>
  </si>
  <si>
    <t>B.6.5.4 Centrul de zi pentru persoane adulte cu Alzheimer Cluj-Napoca</t>
  </si>
  <si>
    <t>B.12 CĂMINUL PENTRU PERSOANE VÂRSTNICE RECEA CRISTUR</t>
  </si>
  <si>
    <t xml:space="preserve"> B.4.6 CENTRUL  MATERNAL ”IRIS ” CÂMPIA TURZII</t>
  </si>
  <si>
    <t xml:space="preserve"> principal</t>
  </si>
  <si>
    <t xml:space="preserve">B.5.4 ADĂPOST DE NOAPTE PENTRU COPIII STRĂZII TURDA                                                     </t>
  </si>
  <si>
    <t xml:space="preserve">       B.5.5 CENTRUL DE ZI DE COORDONARE ȘI INFORMARE PENTRU COPIII STRĂZII TURDA </t>
  </si>
  <si>
    <t xml:space="preserve">B.6.1 CENTRUL REZIDENȚIAL PENTRU COPII CU DIZABILITĂȚI NR. 9 "ŢĂNDĂRICĂ" CLUJ-NAPOCA                                                                                                                                  </t>
  </si>
  <si>
    <t>B.6.4. CENTRUL DE ZI DE RECUPERARE PENTRU COPII CU DIZABILITĂȚI NR. 10 "PINOCCHIO"CLUJ-NAPOCA</t>
  </si>
  <si>
    <t xml:space="preserve">B.6.3 CENTRUL REZIDENȚIAL PENTRU COPII CU DIZABILITĂȚI NR. 10 "PINOCCHIO" CLUJ-NAPOCA                                                                                                                                        </t>
  </si>
  <si>
    <t>13-16</t>
  </si>
  <si>
    <t xml:space="preserve">B.7.1 ADĂPOST DE NOAPTE PENTRU COPIII STRĂZII "ARLECHINO" 
CLUJ-NAPOCA                                                                                                                                   </t>
  </si>
  <si>
    <t>B.7.2 CENTRUL DE ZI DE COORDONARE ȘI INFORMARE PENTRU COPIII STRĂZII "ARLECHINO" CLUJ-NAPOCA</t>
  </si>
  <si>
    <t xml:space="preserve">B.7.6 CENTRUL DE PLASAMENT  NR. 2 
CLUJ-NAPOCA                                                                                                                          </t>
  </si>
  <si>
    <t xml:space="preserve">  B.7.7 CENTRUL DE ZI NR. 2 CLUJ-NAPOCA </t>
  </si>
  <si>
    <t xml:space="preserve">B.6.7 CENTRUL DE RECUPERARE PENTRU COPII CU DIZABILITĂȚI CLUJ-NAPOCA </t>
  </si>
  <si>
    <t>II.1.1 Compartimentul evidență intrări/ieșiri, evaluare inițială, comunicare, registratură, relații cu publicul, consiliere părinți și copii</t>
  </si>
  <si>
    <t>B. 6.5.1 Centrul de zi de recuperare pentru copii cu autism Cluj-Napoca</t>
  </si>
  <si>
    <t>B.6.5.2 Centrul de zi de recuperare pentru copii cu dizabilități Cluj-Napoca</t>
  </si>
  <si>
    <t xml:space="preserve">B.6.2. CENTRUL DE ZI DE RECUPERARE PENTRU COPII CU DIZABILITĂȚI NR. 9 "ŢĂNDĂRICĂ”  CLUJ-NAPOCA </t>
  </si>
  <si>
    <t>II.4.2 Compartimentul management de caz copii (plasament la AMP, în familii și persoane)</t>
  </si>
  <si>
    <t>B.6.5.3 Centrul de servicii de recuperare neuromotorie de tip ambulatoriu pentru persoane adulte cu  dizabilități Cluj-Napoca</t>
  </si>
  <si>
    <t>B.4.4 CENTRUL DE PRIMIRE ÎN REGIM DE URGENȚĂ PENTRU VICTIMELE VIOLENȚEI ÎN FAMILIE</t>
  </si>
  <si>
    <t xml:space="preserve">B.4.5 CENTRUL DE ZI “SPIRIDUŞII” CÂMPIA TURZII                                                                                                    </t>
  </si>
  <si>
    <t xml:space="preserve">B.6.6 CENTRUL DE ZI DE RECUPERARE PENTRU COPII CU DIZABILITĂȚI CLUJ-NAPOCA </t>
  </si>
  <si>
    <t>B.6.5.5 Centrul de zi de integrare/reintegrare socio-profesională pentru persoane adulte cu dizabilități Cluj-Napoca</t>
  </si>
  <si>
    <t>B.8.2 CENTRUL DE ÎNGRIJIRE ȘI ASISTENȚĂ PENTRU PERSOANE ADULTE CU DIZABILITĂȚI ”SF. NICOLAE” MOCIU</t>
  </si>
  <si>
    <t>B.9.5 CENTRUL RESPIRO PENTRU PERSOANE 
      ADULTE CU DIZABILITĂȚI FLOREȘTI</t>
  </si>
  <si>
    <t>Număr posturi</t>
  </si>
  <si>
    <t xml:space="preserve">Grad / Treaptă </t>
  </si>
  <si>
    <t>20</t>
  </si>
  <si>
    <t>21</t>
  </si>
  <si>
    <t xml:space="preserve">Terapeut ocupațional </t>
  </si>
  <si>
    <t>B.6.5.6 Centru de zi pentru dezvoltarea deprinderilor de viață independentă Cluj-Napoca</t>
  </si>
  <si>
    <t>principal</t>
  </si>
  <si>
    <t>I A</t>
  </si>
  <si>
    <t>1-8</t>
  </si>
  <si>
    <t>1-13</t>
  </si>
  <si>
    <t>19-20</t>
  </si>
  <si>
    <t>5-13</t>
  </si>
  <si>
    <t>18-21</t>
  </si>
  <si>
    <t>22</t>
  </si>
  <si>
    <t>3-13</t>
  </si>
  <si>
    <t>15-22</t>
  </si>
  <si>
    <t xml:space="preserve">Debutant </t>
  </si>
  <si>
    <t>16</t>
  </si>
  <si>
    <t>Stagiar</t>
  </si>
  <si>
    <t xml:space="preserve">debutant </t>
  </si>
  <si>
    <t>6-10</t>
  </si>
  <si>
    <t>11-18</t>
  </si>
  <si>
    <t xml:space="preserve">Specialist </t>
  </si>
  <si>
    <t>7-51</t>
  </si>
  <si>
    <t>52-54</t>
  </si>
  <si>
    <t>55-56</t>
  </si>
  <si>
    <t>57-62</t>
  </si>
  <si>
    <t>12-17</t>
  </si>
  <si>
    <t>7-32</t>
  </si>
  <si>
    <t>33-34</t>
  </si>
  <si>
    <t>7-15</t>
  </si>
  <si>
    <t>16-18</t>
  </si>
  <si>
    <t>20-55</t>
  </si>
  <si>
    <t>56-61</t>
  </si>
  <si>
    <t>9-36</t>
  </si>
  <si>
    <t>6-8</t>
  </si>
  <si>
    <t>21-30</t>
  </si>
  <si>
    <t>3-10</t>
  </si>
  <si>
    <t>3-8</t>
  </si>
  <si>
    <t xml:space="preserve">Stagiar </t>
  </si>
  <si>
    <t>64-66</t>
  </si>
  <si>
    <t>67</t>
  </si>
  <si>
    <t xml:space="preserve">Principal </t>
  </si>
  <si>
    <t xml:space="preserve">PREŞEDINTE,                                          Alin Tișe                  </t>
  </si>
  <si>
    <t>Simona Gaci</t>
  </si>
  <si>
    <t xml:space="preserve">   Alin Tișe</t>
  </si>
  <si>
    <t>II. DIRECȚIA GENERALĂ PROTECȚIE SOCIALĂ</t>
  </si>
  <si>
    <t xml:space="preserve">Primar </t>
  </si>
  <si>
    <t>Primar</t>
  </si>
  <si>
    <t>la Hotărârea nr. 42/2023</t>
  </si>
  <si>
    <t>STATUL DE FUNCŢII</t>
  </si>
  <si>
    <t>AL DIRECŢIEI GENERALE DE ASISTENŢĂ SOCIALĂ</t>
  </si>
  <si>
    <t>(Anexa nr. 2 la Hotărârea Consiliului Județean Cluj nr. 139/2020)</t>
  </si>
  <si>
    <t xml:space="preserve"> Contrasemnează:</t>
  </si>
  <si>
    <t xml:space="preserve">       Secretar General al Județului                                              </t>
  </si>
  <si>
    <t>Anexa nr. 1</t>
  </si>
  <si>
    <t xml:space="preserve">B.5.3 CENTRUL DE ZI DE RECUPERARE  PENTRU COPII CU DIZABILITĂȚI ”SF. IRINA” TURDA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</si>
</sst>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charset val="238"/>
      <scheme val="minor"/>
    </font>
    <font>
      <sz val="10"/>
      <name val="Montserrat Light"/>
      <charset val="238"/>
    </font>
    <font>
      <b/>
      <sz val="11"/>
      <name val="Montserrat"/>
      <charset val="238"/>
    </font>
    <font>
      <b/>
      <sz val="10"/>
      <name val="Montserrat Light"/>
      <charset val="238"/>
    </font>
    <font>
      <b/>
      <sz val="10"/>
      <name val="Montserrat"/>
      <charset val="238"/>
    </font>
    <font>
      <sz val="10"/>
      <name val="Montserrat"/>
      <charset val="238"/>
    </font>
    <font>
      <b/>
      <sz val="11"/>
      <name val="Montserrat Light"/>
      <charset val="238"/>
    </font>
    <font>
      <i/>
      <sz val="11"/>
      <name val="Montserrat Light"/>
    </font>
    <font>
      <b/>
      <sz val="10"/>
      <name val="Montserrat Light"/>
    </font>
    <font>
      <b/>
      <sz val="11"/>
      <name val="Montserrat"/>
    </font>
    <font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2" fontId="1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49" fontId="2" fillId="2" borderId="0" xfId="0" applyNumberFormat="1" applyFont="1" applyFill="1"/>
    <xf numFmtId="0" fontId="2" fillId="0" borderId="0" xfId="0" applyFont="1" applyAlignment="1">
      <alignment horizontal="center" vertical="center"/>
    </xf>
    <xf numFmtId="0" fontId="1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 indent="2"/>
    </xf>
    <xf numFmtId="0" fontId="3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left" vertical="center" wrapText="1"/>
    </xf>
    <xf numFmtId="1" fontId="3" fillId="2" borderId="13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49" fontId="1" fillId="2" borderId="0" xfId="0" applyNumberFormat="1" applyFont="1" applyFill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horizontal="left" wrapText="1"/>
    </xf>
    <xf numFmtId="49" fontId="3" fillId="2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3" fontId="3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/>
    </xf>
    <xf numFmtId="3" fontId="3" fillId="0" borderId="13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3" fillId="0" borderId="13" xfId="0" applyNumberFormat="1" applyFont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8" fillId="2" borderId="0" xfId="0" applyNumberFormat="1" applyFont="1" applyFill="1"/>
    <xf numFmtId="0" fontId="10" fillId="0" borderId="0" xfId="0" applyFont="1"/>
    <xf numFmtId="0" fontId="10" fillId="2" borderId="0" xfId="0" applyFont="1" applyFill="1"/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left" vertical="center" wrapText="1" indent="2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left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/>
    <xf numFmtId="49" fontId="8" fillId="2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57150</xdr:rowOff>
    </xdr:from>
    <xdr:to>
      <xdr:col>5</xdr:col>
      <xdr:colOff>133350</xdr:colOff>
      <xdr:row>0</xdr:row>
      <xdr:rowOff>781050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3F223B82-BD4C-C40D-D178-5AD549D23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5715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2"/>
  <sheetViews>
    <sheetView tabSelected="1" view="pageLayout" zoomScaleNormal="120" workbookViewId="0">
      <selection activeCell="J2" sqref="J2"/>
    </sheetView>
  </sheetViews>
  <sheetFormatPr defaultColWidth="9.33203125" defaultRowHeight="16.2" x14ac:dyDescent="0.4"/>
  <cols>
    <col min="1" max="1" width="8.33203125" style="90" customWidth="1"/>
    <col min="2" max="2" width="29.5546875" style="14" customWidth="1"/>
    <col min="3" max="3" width="13.33203125" style="14" customWidth="1"/>
    <col min="4" max="4" width="9.33203125" style="14"/>
    <col min="5" max="5" width="14.33203125" style="14" customWidth="1"/>
    <col min="6" max="6" width="12.33203125" style="19" customWidth="1"/>
    <col min="7" max="7" width="4" style="4" customWidth="1"/>
    <col min="8" max="8" width="9.33203125" style="16"/>
    <col min="9" max="9" width="3.88671875" style="16" customWidth="1"/>
    <col min="10" max="10" width="9.33203125" style="14"/>
    <col min="11" max="11" width="9.33203125" style="4"/>
    <col min="12" max="16384" width="9.33203125" style="14"/>
  </cols>
  <sheetData>
    <row r="1" spans="1:7" ht="74.400000000000006" customHeight="1" x14ac:dyDescent="0.4">
      <c r="A1" s="111"/>
      <c r="B1" s="111"/>
      <c r="C1" s="111"/>
      <c r="D1" s="111"/>
      <c r="E1" s="111"/>
      <c r="F1" s="111"/>
    </row>
    <row r="2" spans="1:7" ht="16.8" x14ac:dyDescent="0.4">
      <c r="A2" s="17"/>
      <c r="B2" s="3"/>
      <c r="C2" s="3"/>
      <c r="D2" s="109" t="s">
        <v>368</v>
      </c>
      <c r="E2" s="109"/>
      <c r="F2" s="9"/>
    </row>
    <row r="3" spans="1:7" ht="16.8" x14ac:dyDescent="0.4">
      <c r="A3" s="17"/>
      <c r="B3" s="3"/>
      <c r="C3" s="3"/>
      <c r="D3" s="109" t="s">
        <v>362</v>
      </c>
      <c r="E3" s="109"/>
      <c r="F3" s="109"/>
    </row>
    <row r="4" spans="1:7" ht="16.8" x14ac:dyDescent="0.4">
      <c r="A4" s="17"/>
      <c r="B4" s="3"/>
      <c r="C4" s="3"/>
      <c r="D4" s="3"/>
      <c r="E4" s="3"/>
      <c r="F4" s="9"/>
    </row>
    <row r="5" spans="1:7" ht="16.8" x14ac:dyDescent="0.4">
      <c r="A5" s="155" t="s">
        <v>363</v>
      </c>
      <c r="B5" s="155"/>
      <c r="C5" s="155"/>
      <c r="D5" s="155"/>
      <c r="E5" s="155"/>
      <c r="F5" s="155"/>
      <c r="G5" s="101"/>
    </row>
    <row r="6" spans="1:7" ht="16.8" x14ac:dyDescent="0.4">
      <c r="A6" s="155" t="s">
        <v>364</v>
      </c>
      <c r="B6" s="155"/>
      <c r="C6" s="155"/>
      <c r="D6" s="155"/>
      <c r="E6" s="155"/>
      <c r="F6" s="155"/>
      <c r="G6" s="101"/>
    </row>
    <row r="7" spans="1:7" ht="16.8" x14ac:dyDescent="0.4">
      <c r="A7" s="155" t="s">
        <v>0</v>
      </c>
      <c r="B7" s="155"/>
      <c r="C7" s="155"/>
      <c r="D7" s="155"/>
      <c r="E7" s="155"/>
      <c r="F7" s="155"/>
    </row>
    <row r="8" spans="1:7" ht="16.8" x14ac:dyDescent="0.4">
      <c r="A8" s="112" t="s">
        <v>365</v>
      </c>
      <c r="B8" s="112"/>
      <c r="C8" s="112"/>
      <c r="D8" s="112"/>
      <c r="E8" s="112"/>
      <c r="F8" s="112"/>
    </row>
    <row r="9" spans="1:7" x14ac:dyDescent="0.4">
      <c r="A9" s="156" t="s">
        <v>225</v>
      </c>
      <c r="B9" s="157"/>
      <c r="C9" s="157"/>
      <c r="D9" s="157"/>
      <c r="E9" s="157"/>
      <c r="F9" s="158"/>
    </row>
    <row r="10" spans="1:7" x14ac:dyDescent="0.4">
      <c r="A10" s="159" t="s">
        <v>1</v>
      </c>
      <c r="B10" s="160" t="s">
        <v>2</v>
      </c>
      <c r="C10" s="161" t="s">
        <v>3</v>
      </c>
      <c r="D10" s="161" t="s">
        <v>4</v>
      </c>
      <c r="E10" s="160" t="s">
        <v>314</v>
      </c>
      <c r="F10" s="162" t="s">
        <v>313</v>
      </c>
    </row>
    <row r="11" spans="1:7" x14ac:dyDescent="0.4">
      <c r="A11" s="163" t="s">
        <v>5</v>
      </c>
      <c r="B11" s="164"/>
      <c r="C11" s="165" t="s">
        <v>6</v>
      </c>
      <c r="D11" s="165" t="s">
        <v>7</v>
      </c>
      <c r="E11" s="164"/>
      <c r="F11" s="166"/>
    </row>
    <row r="12" spans="1:7" x14ac:dyDescent="0.4">
      <c r="A12" s="148" t="s">
        <v>218</v>
      </c>
      <c r="B12" s="167"/>
      <c r="C12" s="167"/>
      <c r="D12" s="167"/>
      <c r="E12" s="167"/>
      <c r="F12" s="168"/>
    </row>
    <row r="13" spans="1:7" x14ac:dyDescent="0.4">
      <c r="A13" s="169" t="s">
        <v>8</v>
      </c>
      <c r="B13" s="170" t="s">
        <v>9</v>
      </c>
      <c r="C13" s="170">
        <v>111210</v>
      </c>
      <c r="D13" s="171" t="s">
        <v>10</v>
      </c>
      <c r="E13" s="171" t="s">
        <v>11</v>
      </c>
      <c r="F13" s="172">
        <v>1</v>
      </c>
    </row>
    <row r="14" spans="1:7" x14ac:dyDescent="0.4">
      <c r="A14" s="148" t="s">
        <v>145</v>
      </c>
      <c r="B14" s="167"/>
      <c r="C14" s="167"/>
      <c r="D14" s="167"/>
      <c r="E14" s="167"/>
      <c r="F14" s="168"/>
    </row>
    <row r="15" spans="1:7" x14ac:dyDescent="0.4">
      <c r="A15" s="173" t="s">
        <v>154</v>
      </c>
      <c r="B15" s="170" t="s">
        <v>13</v>
      </c>
      <c r="C15" s="170">
        <v>242201</v>
      </c>
      <c r="D15" s="171" t="s">
        <v>10</v>
      </c>
      <c r="E15" s="171" t="s">
        <v>14</v>
      </c>
      <c r="F15" s="174">
        <v>5</v>
      </c>
    </row>
    <row r="16" spans="1:7" x14ac:dyDescent="0.4">
      <c r="A16" s="173" t="s">
        <v>28</v>
      </c>
      <c r="B16" s="170" t="s">
        <v>16</v>
      </c>
      <c r="C16" s="170">
        <v>261103</v>
      </c>
      <c r="D16" s="171" t="s">
        <v>10</v>
      </c>
      <c r="E16" s="171" t="s">
        <v>17</v>
      </c>
      <c r="F16" s="174">
        <v>1</v>
      </c>
    </row>
    <row r="17" spans="1:6" x14ac:dyDescent="0.4">
      <c r="A17" s="175"/>
      <c r="B17" s="176" t="s">
        <v>34</v>
      </c>
      <c r="C17" s="177"/>
      <c r="D17" s="178"/>
      <c r="E17" s="178"/>
      <c r="F17" s="172">
        <f>SUM(F15:F16)</f>
        <v>6</v>
      </c>
    </row>
    <row r="18" spans="1:6" x14ac:dyDescent="0.4">
      <c r="A18" s="179" t="s">
        <v>249</v>
      </c>
      <c r="B18" s="180"/>
      <c r="C18" s="180"/>
      <c r="D18" s="180"/>
      <c r="E18" s="180"/>
      <c r="F18" s="181"/>
    </row>
    <row r="19" spans="1:6" x14ac:dyDescent="0.4">
      <c r="A19" s="173" t="s">
        <v>18</v>
      </c>
      <c r="B19" s="170" t="s">
        <v>19</v>
      </c>
      <c r="C19" s="182">
        <v>241306</v>
      </c>
      <c r="D19" s="171" t="s">
        <v>10</v>
      </c>
      <c r="E19" s="171" t="s">
        <v>17</v>
      </c>
      <c r="F19" s="174">
        <v>2</v>
      </c>
    </row>
    <row r="20" spans="1:6" x14ac:dyDescent="0.4">
      <c r="A20" s="173" t="s">
        <v>37</v>
      </c>
      <c r="B20" s="170" t="s">
        <v>19</v>
      </c>
      <c r="C20" s="182">
        <v>241306</v>
      </c>
      <c r="D20" s="171" t="s">
        <v>10</v>
      </c>
      <c r="E20" s="171" t="s">
        <v>15</v>
      </c>
      <c r="F20" s="174">
        <v>1</v>
      </c>
    </row>
    <row r="21" spans="1:6" x14ac:dyDescent="0.4">
      <c r="A21" s="175"/>
      <c r="B21" s="176" t="s">
        <v>34</v>
      </c>
      <c r="C21" s="177"/>
      <c r="D21" s="178"/>
      <c r="E21" s="178"/>
      <c r="F21" s="172">
        <f>SUM(F19:F20)</f>
        <v>3</v>
      </c>
    </row>
    <row r="22" spans="1:6" ht="17.399999999999999" customHeight="1" x14ac:dyDescent="0.4">
      <c r="A22" s="183" t="s">
        <v>201</v>
      </c>
      <c r="B22" s="184"/>
      <c r="C22" s="184"/>
      <c r="D22" s="184"/>
      <c r="E22" s="184"/>
      <c r="F22" s="185"/>
    </row>
    <row r="23" spans="1:6" x14ac:dyDescent="0.4">
      <c r="A23" s="173" t="s">
        <v>8</v>
      </c>
      <c r="B23" s="186" t="s">
        <v>149</v>
      </c>
      <c r="C23" s="182">
        <v>111225</v>
      </c>
      <c r="D23" s="171" t="s">
        <v>10</v>
      </c>
      <c r="E23" s="171" t="s">
        <v>11</v>
      </c>
      <c r="F23" s="174">
        <v>1</v>
      </c>
    </row>
    <row r="24" spans="1:6" ht="16.2" customHeight="1" x14ac:dyDescent="0.4">
      <c r="A24" s="187" t="s">
        <v>202</v>
      </c>
      <c r="B24" s="188"/>
      <c r="C24" s="188"/>
      <c r="D24" s="188"/>
      <c r="E24" s="188"/>
      <c r="F24" s="189"/>
    </row>
    <row r="25" spans="1:6" x14ac:dyDescent="0.4">
      <c r="A25" s="173" t="s">
        <v>127</v>
      </c>
      <c r="B25" s="170" t="s">
        <v>159</v>
      </c>
      <c r="C25" s="170">
        <v>242201</v>
      </c>
      <c r="D25" s="171" t="s">
        <v>10</v>
      </c>
      <c r="E25" s="171" t="s">
        <v>17</v>
      </c>
      <c r="F25" s="174">
        <v>3</v>
      </c>
    </row>
    <row r="26" spans="1:6" x14ac:dyDescent="0.4">
      <c r="A26" s="173" t="s">
        <v>45</v>
      </c>
      <c r="B26" s="170" t="s">
        <v>159</v>
      </c>
      <c r="C26" s="170">
        <v>242201</v>
      </c>
      <c r="D26" s="171" t="s">
        <v>10</v>
      </c>
      <c r="E26" s="171" t="s">
        <v>319</v>
      </c>
      <c r="F26" s="174">
        <v>1</v>
      </c>
    </row>
    <row r="27" spans="1:6" ht="32.4" customHeight="1" x14ac:dyDescent="0.4">
      <c r="A27" s="183" t="s">
        <v>219</v>
      </c>
      <c r="B27" s="184"/>
      <c r="C27" s="184"/>
      <c r="D27" s="184"/>
      <c r="E27" s="184"/>
      <c r="F27" s="185"/>
    </row>
    <row r="28" spans="1:6" x14ac:dyDescent="0.4">
      <c r="A28" s="173" t="s">
        <v>127</v>
      </c>
      <c r="B28" s="170" t="s">
        <v>13</v>
      </c>
      <c r="C28" s="170">
        <v>242201</v>
      </c>
      <c r="D28" s="171" t="s">
        <v>10</v>
      </c>
      <c r="E28" s="171" t="s">
        <v>17</v>
      </c>
      <c r="F28" s="174">
        <v>3</v>
      </c>
    </row>
    <row r="29" spans="1:6" x14ac:dyDescent="0.4">
      <c r="A29" s="173" t="s">
        <v>45</v>
      </c>
      <c r="B29" s="170" t="s">
        <v>13</v>
      </c>
      <c r="C29" s="170">
        <v>242201</v>
      </c>
      <c r="D29" s="171" t="s">
        <v>10</v>
      </c>
      <c r="E29" s="171" t="s">
        <v>21</v>
      </c>
      <c r="F29" s="174">
        <v>1</v>
      </c>
    </row>
    <row r="30" spans="1:6" x14ac:dyDescent="0.4">
      <c r="A30" s="173" t="s">
        <v>36</v>
      </c>
      <c r="B30" s="170" t="s">
        <v>13</v>
      </c>
      <c r="C30" s="170">
        <v>242201</v>
      </c>
      <c r="D30" s="171" t="s">
        <v>10</v>
      </c>
      <c r="E30" s="171" t="s">
        <v>329</v>
      </c>
      <c r="F30" s="174">
        <v>1</v>
      </c>
    </row>
    <row r="31" spans="1:6" ht="15" customHeight="1" x14ac:dyDescent="0.4">
      <c r="A31" s="190" t="s">
        <v>203</v>
      </c>
      <c r="B31" s="191"/>
      <c r="C31" s="191"/>
      <c r="D31" s="191"/>
      <c r="E31" s="191"/>
      <c r="F31" s="192"/>
    </row>
    <row r="32" spans="1:6" x14ac:dyDescent="0.4">
      <c r="A32" s="173" t="s">
        <v>8</v>
      </c>
      <c r="B32" s="170" t="s">
        <v>13</v>
      </c>
      <c r="C32" s="170">
        <v>242201</v>
      </c>
      <c r="D32" s="171" t="s">
        <v>10</v>
      </c>
      <c r="E32" s="171" t="s">
        <v>17</v>
      </c>
      <c r="F32" s="174">
        <v>1</v>
      </c>
    </row>
    <row r="33" spans="1:6" x14ac:dyDescent="0.4">
      <c r="A33" s="173" t="s">
        <v>26</v>
      </c>
      <c r="B33" s="170" t="s">
        <v>13</v>
      </c>
      <c r="C33" s="170">
        <v>242201</v>
      </c>
      <c r="D33" s="171" t="s">
        <v>10</v>
      </c>
      <c r="E33" s="171" t="s">
        <v>15</v>
      </c>
      <c r="F33" s="174">
        <v>1</v>
      </c>
    </row>
    <row r="34" spans="1:6" x14ac:dyDescent="0.4">
      <c r="A34" s="193" t="s">
        <v>204</v>
      </c>
      <c r="B34" s="194"/>
      <c r="C34" s="194"/>
      <c r="D34" s="194"/>
      <c r="E34" s="194"/>
      <c r="F34" s="195"/>
    </row>
    <row r="35" spans="1:6" x14ac:dyDescent="0.4">
      <c r="A35" s="173" t="s">
        <v>18</v>
      </c>
      <c r="B35" s="170" t="s">
        <v>33</v>
      </c>
      <c r="C35" s="170">
        <v>242203</v>
      </c>
      <c r="D35" s="171" t="s">
        <v>10</v>
      </c>
      <c r="E35" s="171" t="s">
        <v>23</v>
      </c>
      <c r="F35" s="174">
        <v>2</v>
      </c>
    </row>
    <row r="36" spans="1:6" ht="31.8" customHeight="1" x14ac:dyDescent="0.4">
      <c r="A36" s="190" t="s">
        <v>205</v>
      </c>
      <c r="B36" s="191"/>
      <c r="C36" s="191"/>
      <c r="D36" s="191"/>
      <c r="E36" s="191"/>
      <c r="F36" s="192"/>
    </row>
    <row r="37" spans="1:6" x14ac:dyDescent="0.4">
      <c r="A37" s="173" t="s">
        <v>108</v>
      </c>
      <c r="B37" s="170" t="s">
        <v>13</v>
      </c>
      <c r="C37" s="170">
        <v>242201</v>
      </c>
      <c r="D37" s="171" t="s">
        <v>10</v>
      </c>
      <c r="E37" s="171" t="s">
        <v>17</v>
      </c>
      <c r="F37" s="174">
        <v>4</v>
      </c>
    </row>
    <row r="38" spans="1:6" x14ac:dyDescent="0.4">
      <c r="A38" s="175"/>
      <c r="B38" s="176" t="s">
        <v>220</v>
      </c>
      <c r="C38" s="176"/>
      <c r="D38" s="178"/>
      <c r="E38" s="178"/>
      <c r="F38" s="196">
        <f>SUM(F23:F37)</f>
        <v>18</v>
      </c>
    </row>
    <row r="39" spans="1:6" ht="20.25" customHeight="1" x14ac:dyDescent="0.4">
      <c r="A39" s="193" t="s">
        <v>359</v>
      </c>
      <c r="B39" s="194"/>
      <c r="C39" s="194"/>
      <c r="D39" s="194"/>
      <c r="E39" s="194"/>
      <c r="F39" s="195"/>
    </row>
    <row r="40" spans="1:6" ht="16.5" customHeight="1" x14ac:dyDescent="0.4">
      <c r="A40" s="173" t="s">
        <v>8</v>
      </c>
      <c r="B40" s="170" t="s">
        <v>138</v>
      </c>
      <c r="C40" s="170">
        <v>111208</v>
      </c>
      <c r="D40" s="171" t="s">
        <v>10</v>
      </c>
      <c r="E40" s="171" t="s">
        <v>11</v>
      </c>
      <c r="F40" s="172">
        <v>1</v>
      </c>
    </row>
    <row r="41" spans="1:6" ht="27" customHeight="1" x14ac:dyDescent="0.4">
      <c r="A41" s="179" t="s">
        <v>206</v>
      </c>
      <c r="B41" s="180"/>
      <c r="C41" s="180"/>
      <c r="D41" s="180"/>
      <c r="E41" s="180"/>
      <c r="F41" s="181"/>
    </row>
    <row r="42" spans="1:6" x14ac:dyDescent="0.4">
      <c r="A42" s="173" t="s">
        <v>8</v>
      </c>
      <c r="B42" s="186" t="s">
        <v>149</v>
      </c>
      <c r="C42" s="182">
        <v>111225</v>
      </c>
      <c r="D42" s="171" t="s">
        <v>10</v>
      </c>
      <c r="E42" s="171" t="s">
        <v>11</v>
      </c>
      <c r="F42" s="174">
        <v>1</v>
      </c>
    </row>
    <row r="43" spans="1:6" ht="40.5" customHeight="1" x14ac:dyDescent="0.4">
      <c r="A43" s="190" t="s">
        <v>301</v>
      </c>
      <c r="B43" s="191"/>
      <c r="C43" s="191"/>
      <c r="D43" s="191"/>
      <c r="E43" s="191"/>
      <c r="F43" s="192"/>
    </row>
    <row r="44" spans="1:6" x14ac:dyDescent="0.4">
      <c r="A44" s="173" t="s">
        <v>153</v>
      </c>
      <c r="B44" s="170" t="s">
        <v>13</v>
      </c>
      <c r="C44" s="182">
        <v>242201</v>
      </c>
      <c r="D44" s="171" t="s">
        <v>10</v>
      </c>
      <c r="E44" s="171" t="s">
        <v>17</v>
      </c>
      <c r="F44" s="174">
        <v>6</v>
      </c>
    </row>
    <row r="45" spans="1:6" x14ac:dyDescent="0.4">
      <c r="A45" s="173" t="s">
        <v>24</v>
      </c>
      <c r="B45" s="170" t="s">
        <v>13</v>
      </c>
      <c r="C45" s="182">
        <v>242201</v>
      </c>
      <c r="D45" s="171"/>
      <c r="E45" s="171" t="s">
        <v>15</v>
      </c>
      <c r="F45" s="174">
        <v>2</v>
      </c>
    </row>
    <row r="46" spans="1:6" x14ac:dyDescent="0.4">
      <c r="A46" s="173" t="s">
        <v>43</v>
      </c>
      <c r="B46" s="170" t="s">
        <v>33</v>
      </c>
      <c r="C46" s="170">
        <v>242203</v>
      </c>
      <c r="D46" s="171" t="s">
        <v>10</v>
      </c>
      <c r="E46" s="171" t="s">
        <v>320</v>
      </c>
      <c r="F46" s="174">
        <v>1</v>
      </c>
    </row>
    <row r="47" spans="1:6" x14ac:dyDescent="0.4">
      <c r="A47" s="173" t="s">
        <v>48</v>
      </c>
      <c r="B47" s="170" t="s">
        <v>33</v>
      </c>
      <c r="C47" s="170">
        <v>242203</v>
      </c>
      <c r="D47" s="171" t="s">
        <v>10</v>
      </c>
      <c r="E47" s="171" t="s">
        <v>25</v>
      </c>
      <c r="F47" s="174">
        <v>1</v>
      </c>
    </row>
    <row r="48" spans="1:6" x14ac:dyDescent="0.4">
      <c r="A48" s="173" t="s">
        <v>62</v>
      </c>
      <c r="B48" s="170" t="s">
        <v>30</v>
      </c>
      <c r="C48" s="197">
        <v>331309</v>
      </c>
      <c r="D48" s="171" t="s">
        <v>31</v>
      </c>
      <c r="E48" s="171" t="s">
        <v>23</v>
      </c>
      <c r="F48" s="174">
        <v>2</v>
      </c>
    </row>
    <row r="49" spans="1:6" ht="18" customHeight="1" x14ac:dyDescent="0.4">
      <c r="A49" s="190" t="s">
        <v>208</v>
      </c>
      <c r="B49" s="191"/>
      <c r="C49" s="191"/>
      <c r="D49" s="191"/>
      <c r="E49" s="191"/>
      <c r="F49" s="192"/>
    </row>
    <row r="50" spans="1:6" x14ac:dyDescent="0.4">
      <c r="A50" s="173" t="s">
        <v>108</v>
      </c>
      <c r="B50" s="170" t="s">
        <v>13</v>
      </c>
      <c r="C50" s="170">
        <v>242201</v>
      </c>
      <c r="D50" s="171" t="s">
        <v>10</v>
      </c>
      <c r="E50" s="171" t="s">
        <v>17</v>
      </c>
      <c r="F50" s="174">
        <v>4</v>
      </c>
    </row>
    <row r="51" spans="1:6" x14ac:dyDescent="0.4">
      <c r="A51" s="173" t="s">
        <v>36</v>
      </c>
      <c r="B51" s="170" t="s">
        <v>30</v>
      </c>
      <c r="C51" s="170">
        <v>331309</v>
      </c>
      <c r="D51" s="171" t="s">
        <v>31</v>
      </c>
      <c r="E51" s="171" t="s">
        <v>17</v>
      </c>
      <c r="F51" s="174">
        <v>1</v>
      </c>
    </row>
    <row r="52" spans="1:6" x14ac:dyDescent="0.4">
      <c r="A52" s="175"/>
      <c r="B52" s="176" t="s">
        <v>220</v>
      </c>
      <c r="C52" s="176"/>
      <c r="D52" s="178"/>
      <c r="E52" s="178"/>
      <c r="F52" s="172">
        <f>SUM(F42:F51)</f>
        <v>18</v>
      </c>
    </row>
    <row r="53" spans="1:6" ht="18.75" customHeight="1" x14ac:dyDescent="0.4">
      <c r="A53" s="179" t="s">
        <v>207</v>
      </c>
      <c r="B53" s="180"/>
      <c r="C53" s="180"/>
      <c r="D53" s="180"/>
      <c r="E53" s="180"/>
      <c r="F53" s="181"/>
    </row>
    <row r="54" spans="1:6" x14ac:dyDescent="0.4">
      <c r="A54" s="173" t="s">
        <v>8</v>
      </c>
      <c r="B54" s="186" t="s">
        <v>149</v>
      </c>
      <c r="C54" s="182">
        <v>111225</v>
      </c>
      <c r="D54" s="171" t="s">
        <v>10</v>
      </c>
      <c r="E54" s="171" t="s">
        <v>11</v>
      </c>
      <c r="F54" s="174">
        <v>1</v>
      </c>
    </row>
    <row r="55" spans="1:6" ht="18" customHeight="1" x14ac:dyDescent="0.4">
      <c r="A55" s="193" t="s">
        <v>209</v>
      </c>
      <c r="B55" s="194"/>
      <c r="C55" s="194"/>
      <c r="D55" s="194"/>
      <c r="E55" s="194"/>
      <c r="F55" s="195"/>
    </row>
    <row r="56" spans="1:6" x14ac:dyDescent="0.4">
      <c r="A56" s="173" t="s">
        <v>153</v>
      </c>
      <c r="B56" s="170" t="s">
        <v>13</v>
      </c>
      <c r="C56" s="170">
        <v>242201</v>
      </c>
      <c r="D56" s="171" t="s">
        <v>10</v>
      </c>
      <c r="E56" s="171" t="s">
        <v>17</v>
      </c>
      <c r="F56" s="174">
        <v>6</v>
      </c>
    </row>
    <row r="57" spans="1:6" ht="19.5" customHeight="1" x14ac:dyDescent="0.4">
      <c r="A57" s="193" t="s">
        <v>210</v>
      </c>
      <c r="B57" s="194"/>
      <c r="C57" s="194"/>
      <c r="D57" s="194"/>
      <c r="E57" s="194"/>
      <c r="F57" s="195"/>
    </row>
    <row r="58" spans="1:6" x14ac:dyDescent="0.4">
      <c r="A58" s="173" t="s">
        <v>154</v>
      </c>
      <c r="B58" s="170" t="s">
        <v>33</v>
      </c>
      <c r="C58" s="170">
        <v>242203</v>
      </c>
      <c r="D58" s="171" t="s">
        <v>10</v>
      </c>
      <c r="E58" s="171" t="s">
        <v>23</v>
      </c>
      <c r="F58" s="174">
        <v>5</v>
      </c>
    </row>
    <row r="59" spans="1:6" x14ac:dyDescent="0.4">
      <c r="A59" s="173" t="s">
        <v>28</v>
      </c>
      <c r="B59" s="170" t="s">
        <v>33</v>
      </c>
      <c r="C59" s="170">
        <v>242203</v>
      </c>
      <c r="D59" s="171" t="s">
        <v>10</v>
      </c>
      <c r="E59" s="171" t="s">
        <v>25</v>
      </c>
      <c r="F59" s="174">
        <v>1</v>
      </c>
    </row>
    <row r="60" spans="1:6" ht="17.25" customHeight="1" x14ac:dyDescent="0.4">
      <c r="A60" s="173" t="s">
        <v>46</v>
      </c>
      <c r="B60" s="170" t="s">
        <v>33</v>
      </c>
      <c r="C60" s="170">
        <v>242203</v>
      </c>
      <c r="D60" s="171" t="s">
        <v>10</v>
      </c>
      <c r="E60" s="171" t="s">
        <v>11</v>
      </c>
      <c r="F60" s="174">
        <v>1</v>
      </c>
    </row>
    <row r="61" spans="1:6" ht="19.5" customHeight="1" x14ac:dyDescent="0.4">
      <c r="A61" s="190" t="s">
        <v>251</v>
      </c>
      <c r="B61" s="191"/>
      <c r="C61" s="191"/>
      <c r="D61" s="191"/>
      <c r="E61" s="191"/>
      <c r="F61" s="192"/>
    </row>
    <row r="62" spans="1:6" x14ac:dyDescent="0.4">
      <c r="A62" s="173" t="s">
        <v>108</v>
      </c>
      <c r="B62" s="170" t="s">
        <v>33</v>
      </c>
      <c r="C62" s="170">
        <v>242203</v>
      </c>
      <c r="D62" s="171" t="s">
        <v>10</v>
      </c>
      <c r="E62" s="171" t="s">
        <v>23</v>
      </c>
      <c r="F62" s="174">
        <v>4</v>
      </c>
    </row>
    <row r="63" spans="1:6" x14ac:dyDescent="0.4">
      <c r="A63" s="173" t="s">
        <v>36</v>
      </c>
      <c r="B63" s="170" t="s">
        <v>33</v>
      </c>
      <c r="C63" s="170">
        <v>242203</v>
      </c>
      <c r="D63" s="171" t="s">
        <v>10</v>
      </c>
      <c r="E63" s="171" t="s">
        <v>25</v>
      </c>
      <c r="F63" s="174">
        <v>1</v>
      </c>
    </row>
    <row r="64" spans="1:6" x14ac:dyDescent="0.4">
      <c r="A64" s="173" t="s">
        <v>28</v>
      </c>
      <c r="B64" s="170" t="s">
        <v>33</v>
      </c>
      <c r="C64" s="170">
        <v>242203</v>
      </c>
      <c r="D64" s="171" t="s">
        <v>10</v>
      </c>
      <c r="E64" s="171" t="s">
        <v>11</v>
      </c>
      <c r="F64" s="174">
        <v>1</v>
      </c>
    </row>
    <row r="65" spans="1:6" x14ac:dyDescent="0.4">
      <c r="A65" s="173" t="s">
        <v>46</v>
      </c>
      <c r="B65" s="170" t="s">
        <v>16</v>
      </c>
      <c r="C65" s="170">
        <v>261103</v>
      </c>
      <c r="D65" s="171" t="s">
        <v>10</v>
      </c>
      <c r="E65" s="171" t="s">
        <v>25</v>
      </c>
      <c r="F65" s="174">
        <v>1</v>
      </c>
    </row>
    <row r="66" spans="1:6" x14ac:dyDescent="0.4">
      <c r="A66" s="175"/>
      <c r="B66" s="176" t="s">
        <v>220</v>
      </c>
      <c r="C66" s="176"/>
      <c r="D66" s="178"/>
      <c r="E66" s="171"/>
      <c r="F66" s="172">
        <f>SUM(F54:F65)</f>
        <v>21</v>
      </c>
    </row>
    <row r="67" spans="1:6" ht="34.799999999999997" customHeight="1" x14ac:dyDescent="0.4">
      <c r="A67" s="183" t="s">
        <v>211</v>
      </c>
      <c r="B67" s="184"/>
      <c r="C67" s="184"/>
      <c r="D67" s="184"/>
      <c r="E67" s="184"/>
      <c r="F67" s="185"/>
    </row>
    <row r="68" spans="1:6" x14ac:dyDescent="0.4">
      <c r="A68" s="173" t="s">
        <v>8</v>
      </c>
      <c r="B68" s="186" t="s">
        <v>149</v>
      </c>
      <c r="C68" s="170">
        <v>111225</v>
      </c>
      <c r="D68" s="171" t="s">
        <v>10</v>
      </c>
      <c r="E68" s="171" t="s">
        <v>11</v>
      </c>
      <c r="F68" s="172">
        <v>1</v>
      </c>
    </row>
    <row r="69" spans="1:6" ht="20.25" customHeight="1" x14ac:dyDescent="0.4">
      <c r="A69" s="193" t="s">
        <v>212</v>
      </c>
      <c r="B69" s="194"/>
      <c r="C69" s="194"/>
      <c r="D69" s="194"/>
      <c r="E69" s="194"/>
      <c r="F69" s="195"/>
    </row>
    <row r="70" spans="1:6" x14ac:dyDescent="0.4">
      <c r="A70" s="173" t="s">
        <v>158</v>
      </c>
      <c r="B70" s="170" t="s">
        <v>13</v>
      </c>
      <c r="C70" s="170">
        <v>242201</v>
      </c>
      <c r="D70" s="171" t="s">
        <v>10</v>
      </c>
      <c r="E70" s="171" t="s">
        <v>17</v>
      </c>
      <c r="F70" s="174">
        <v>7</v>
      </c>
    </row>
    <row r="71" spans="1:6" x14ac:dyDescent="0.4">
      <c r="A71" s="173" t="s">
        <v>78</v>
      </c>
      <c r="B71" s="170" t="s">
        <v>13</v>
      </c>
      <c r="C71" s="170">
        <v>242201</v>
      </c>
      <c r="D71" s="171" t="s">
        <v>10</v>
      </c>
      <c r="E71" s="171" t="s">
        <v>15</v>
      </c>
      <c r="F71" s="174">
        <v>3</v>
      </c>
    </row>
    <row r="72" spans="1:6" x14ac:dyDescent="0.4">
      <c r="A72" s="173" t="s">
        <v>62</v>
      </c>
      <c r="B72" s="170" t="s">
        <v>41</v>
      </c>
      <c r="C72" s="170">
        <v>221201</v>
      </c>
      <c r="D72" s="171" t="s">
        <v>10</v>
      </c>
      <c r="E72" s="171"/>
      <c r="F72" s="174">
        <v>2</v>
      </c>
    </row>
    <row r="73" spans="1:6" x14ac:dyDescent="0.4">
      <c r="A73" s="173" t="s">
        <v>40</v>
      </c>
      <c r="B73" s="170" t="s">
        <v>55</v>
      </c>
      <c r="C73" s="170">
        <v>226405</v>
      </c>
      <c r="D73" s="171" t="s">
        <v>10</v>
      </c>
      <c r="E73" s="171"/>
      <c r="F73" s="174">
        <v>1</v>
      </c>
    </row>
    <row r="74" spans="1:6" ht="25.95" customHeight="1" x14ac:dyDescent="0.4">
      <c r="A74" s="190" t="s">
        <v>252</v>
      </c>
      <c r="B74" s="191"/>
      <c r="C74" s="191"/>
      <c r="D74" s="191"/>
      <c r="E74" s="191"/>
      <c r="F74" s="192"/>
    </row>
    <row r="75" spans="1:6" x14ac:dyDescent="0.4">
      <c r="A75" s="173" t="s">
        <v>321</v>
      </c>
      <c r="B75" s="170" t="s">
        <v>13</v>
      </c>
      <c r="C75" s="170">
        <v>242201</v>
      </c>
      <c r="D75" s="171" t="s">
        <v>10</v>
      </c>
      <c r="E75" s="171" t="s">
        <v>17</v>
      </c>
      <c r="F75" s="174">
        <v>8</v>
      </c>
    </row>
    <row r="76" spans="1:6" ht="36" customHeight="1" x14ac:dyDescent="0.4">
      <c r="A76" s="190" t="s">
        <v>262</v>
      </c>
      <c r="B76" s="191"/>
      <c r="C76" s="191"/>
      <c r="D76" s="191"/>
      <c r="E76" s="191"/>
      <c r="F76" s="192"/>
    </row>
    <row r="77" spans="1:6" x14ac:dyDescent="0.4">
      <c r="A77" s="173" t="s">
        <v>127</v>
      </c>
      <c r="B77" s="170" t="s">
        <v>13</v>
      </c>
      <c r="C77" s="170">
        <v>242201</v>
      </c>
      <c r="D77" s="171" t="s">
        <v>10</v>
      </c>
      <c r="E77" s="171" t="s">
        <v>17</v>
      </c>
      <c r="F77" s="174">
        <v>3</v>
      </c>
    </row>
    <row r="78" spans="1:6" x14ac:dyDescent="0.4">
      <c r="A78" s="173" t="s">
        <v>45</v>
      </c>
      <c r="B78" s="170" t="s">
        <v>13</v>
      </c>
      <c r="C78" s="170">
        <v>242201</v>
      </c>
      <c r="D78" s="171" t="s">
        <v>10</v>
      </c>
      <c r="E78" s="171" t="s">
        <v>15</v>
      </c>
      <c r="F78" s="174">
        <v>1</v>
      </c>
    </row>
    <row r="79" spans="1:6" ht="18.75" customHeight="1" x14ac:dyDescent="0.4">
      <c r="A79" s="193" t="s">
        <v>213</v>
      </c>
      <c r="B79" s="194"/>
      <c r="C79" s="194"/>
      <c r="D79" s="194"/>
      <c r="E79" s="194"/>
      <c r="F79" s="195"/>
    </row>
    <row r="80" spans="1:6" x14ac:dyDescent="0.4">
      <c r="A80" s="173" t="s">
        <v>18</v>
      </c>
      <c r="B80" s="170" t="s">
        <v>13</v>
      </c>
      <c r="C80" s="170">
        <v>242201</v>
      </c>
      <c r="D80" s="171" t="s">
        <v>10</v>
      </c>
      <c r="E80" s="171" t="s">
        <v>17</v>
      </c>
      <c r="F80" s="174">
        <v>2</v>
      </c>
    </row>
    <row r="81" spans="1:6" x14ac:dyDescent="0.4">
      <c r="A81" s="175"/>
      <c r="B81" s="176" t="s">
        <v>220</v>
      </c>
      <c r="C81" s="176"/>
      <c r="D81" s="178"/>
      <c r="E81" s="178"/>
      <c r="F81" s="196">
        <f>SUM(F68:F80)</f>
        <v>28</v>
      </c>
    </row>
    <row r="82" spans="1:6" ht="29.25" customHeight="1" x14ac:dyDescent="0.4">
      <c r="A82" s="183" t="s">
        <v>221</v>
      </c>
      <c r="B82" s="184"/>
      <c r="C82" s="184"/>
      <c r="D82" s="184"/>
      <c r="E82" s="184"/>
      <c r="F82" s="185"/>
    </row>
    <row r="83" spans="1:6" x14ac:dyDescent="0.4">
      <c r="A83" s="173" t="s">
        <v>8</v>
      </c>
      <c r="B83" s="170" t="s">
        <v>12</v>
      </c>
      <c r="C83" s="170">
        <v>111225</v>
      </c>
      <c r="D83" s="171" t="s">
        <v>10</v>
      </c>
      <c r="E83" s="171" t="s">
        <v>11</v>
      </c>
      <c r="F83" s="174">
        <v>1</v>
      </c>
    </row>
    <row r="84" spans="1:6" ht="18.600000000000001" customHeight="1" x14ac:dyDescent="0.4">
      <c r="A84" s="193" t="s">
        <v>214</v>
      </c>
      <c r="B84" s="194"/>
      <c r="C84" s="194"/>
      <c r="D84" s="194"/>
      <c r="E84" s="194"/>
      <c r="F84" s="195"/>
    </row>
    <row r="85" spans="1:6" x14ac:dyDescent="0.4">
      <c r="A85" s="173" t="s">
        <v>108</v>
      </c>
      <c r="B85" s="170" t="s">
        <v>13</v>
      </c>
      <c r="C85" s="170">
        <v>242201</v>
      </c>
      <c r="D85" s="171" t="s">
        <v>10</v>
      </c>
      <c r="E85" s="171" t="s">
        <v>17</v>
      </c>
      <c r="F85" s="174">
        <v>4</v>
      </c>
    </row>
    <row r="86" spans="1:6" x14ac:dyDescent="0.4">
      <c r="A86" s="173" t="s">
        <v>36</v>
      </c>
      <c r="B86" s="170" t="s">
        <v>13</v>
      </c>
      <c r="C86" s="170">
        <v>242201</v>
      </c>
      <c r="D86" s="171" t="s">
        <v>10</v>
      </c>
      <c r="E86" s="171" t="s">
        <v>15</v>
      </c>
      <c r="F86" s="174">
        <v>1</v>
      </c>
    </row>
    <row r="87" spans="1:6" x14ac:dyDescent="0.4">
      <c r="A87" s="173" t="s">
        <v>28</v>
      </c>
      <c r="B87" s="170" t="s">
        <v>41</v>
      </c>
      <c r="C87" s="170">
        <v>221201</v>
      </c>
      <c r="D87" s="171" t="s">
        <v>10</v>
      </c>
      <c r="E87" s="171" t="s">
        <v>335</v>
      </c>
      <c r="F87" s="174">
        <v>1</v>
      </c>
    </row>
    <row r="88" spans="1:6" x14ac:dyDescent="0.4">
      <c r="A88" s="173" t="s">
        <v>46</v>
      </c>
      <c r="B88" s="170" t="s">
        <v>90</v>
      </c>
      <c r="C88" s="170">
        <v>221107</v>
      </c>
      <c r="D88" s="171" t="s">
        <v>10</v>
      </c>
      <c r="E88" s="171" t="s">
        <v>360</v>
      </c>
      <c r="F88" s="174">
        <v>1</v>
      </c>
    </row>
    <row r="89" spans="1:6" ht="39" customHeight="1" x14ac:dyDescent="0.4">
      <c r="A89" s="190" t="s">
        <v>305</v>
      </c>
      <c r="B89" s="191"/>
      <c r="C89" s="191"/>
      <c r="D89" s="191"/>
      <c r="E89" s="191"/>
      <c r="F89" s="192"/>
    </row>
    <row r="90" spans="1:6" x14ac:dyDescent="0.4">
      <c r="A90" s="173" t="s">
        <v>322</v>
      </c>
      <c r="B90" s="170" t="s">
        <v>13</v>
      </c>
      <c r="C90" s="170">
        <v>242201</v>
      </c>
      <c r="D90" s="171" t="s">
        <v>10</v>
      </c>
      <c r="E90" s="171" t="s">
        <v>17</v>
      </c>
      <c r="F90" s="174">
        <v>13</v>
      </c>
    </row>
    <row r="91" spans="1:6" x14ac:dyDescent="0.4">
      <c r="A91" s="173" t="s">
        <v>125</v>
      </c>
      <c r="B91" s="170" t="s">
        <v>13</v>
      </c>
      <c r="C91" s="170">
        <v>242201</v>
      </c>
      <c r="D91" s="171" t="s">
        <v>10</v>
      </c>
      <c r="E91" s="171" t="s">
        <v>15</v>
      </c>
      <c r="F91" s="174">
        <v>5</v>
      </c>
    </row>
    <row r="92" spans="1:6" x14ac:dyDescent="0.4">
      <c r="A92" s="173" t="s">
        <v>323</v>
      </c>
      <c r="B92" s="170" t="s">
        <v>13</v>
      </c>
      <c r="C92" s="170">
        <v>242201</v>
      </c>
      <c r="D92" s="171" t="s">
        <v>10</v>
      </c>
      <c r="E92" s="171" t="s">
        <v>21</v>
      </c>
      <c r="F92" s="174">
        <v>2</v>
      </c>
    </row>
    <row r="93" spans="1:6" x14ac:dyDescent="0.4">
      <c r="A93" s="175"/>
      <c r="B93" s="176" t="s">
        <v>220</v>
      </c>
      <c r="C93" s="176"/>
      <c r="D93" s="178"/>
      <c r="E93" s="178"/>
      <c r="F93" s="172">
        <f>SUM(F83:F92)</f>
        <v>28</v>
      </c>
    </row>
    <row r="94" spans="1:6" ht="25.2" customHeight="1" x14ac:dyDescent="0.4">
      <c r="A94" s="183" t="s">
        <v>228</v>
      </c>
      <c r="B94" s="184"/>
      <c r="C94" s="184"/>
      <c r="D94" s="184"/>
      <c r="E94" s="184"/>
      <c r="F94" s="185"/>
    </row>
    <row r="95" spans="1:6" x14ac:dyDescent="0.4">
      <c r="A95" s="173" t="s">
        <v>8</v>
      </c>
      <c r="B95" s="170" t="s">
        <v>12</v>
      </c>
      <c r="C95" s="170">
        <v>111225</v>
      </c>
      <c r="D95" s="171" t="s">
        <v>10</v>
      </c>
      <c r="E95" s="171" t="s">
        <v>11</v>
      </c>
      <c r="F95" s="174">
        <v>1</v>
      </c>
    </row>
    <row r="96" spans="1:6" x14ac:dyDescent="0.4">
      <c r="A96" s="173" t="s">
        <v>49</v>
      </c>
      <c r="B96" s="170" t="s">
        <v>13</v>
      </c>
      <c r="C96" s="170">
        <v>242201</v>
      </c>
      <c r="D96" s="171" t="s">
        <v>10</v>
      </c>
      <c r="E96" s="171" t="s">
        <v>17</v>
      </c>
      <c r="F96" s="174">
        <v>7</v>
      </c>
    </row>
    <row r="97" spans="1:10" x14ac:dyDescent="0.4">
      <c r="A97" s="173" t="s">
        <v>91</v>
      </c>
      <c r="B97" s="170" t="s">
        <v>13</v>
      </c>
      <c r="C97" s="170">
        <v>242201</v>
      </c>
      <c r="D97" s="171" t="s">
        <v>10</v>
      </c>
      <c r="E97" s="171" t="s">
        <v>15</v>
      </c>
      <c r="F97" s="174">
        <v>2</v>
      </c>
    </row>
    <row r="98" spans="1:10" x14ac:dyDescent="0.4">
      <c r="A98" s="175"/>
      <c r="B98" s="176" t="s">
        <v>220</v>
      </c>
      <c r="C98" s="176"/>
      <c r="D98" s="178"/>
      <c r="E98" s="178"/>
      <c r="F98" s="172">
        <f>SUM(F95:F97)</f>
        <v>10</v>
      </c>
    </row>
    <row r="99" spans="1:10" ht="22.5" customHeight="1" x14ac:dyDescent="0.4">
      <c r="A99" s="198"/>
      <c r="B99" s="199" t="s">
        <v>222</v>
      </c>
      <c r="C99" s="200"/>
      <c r="D99" s="200"/>
      <c r="E99" s="201"/>
      <c r="F99" s="202">
        <f>F93+F81+F66+F52+F40+F98</f>
        <v>106</v>
      </c>
    </row>
    <row r="100" spans="1:10" ht="22.5" customHeight="1" x14ac:dyDescent="0.4">
      <c r="A100" s="193" t="s">
        <v>217</v>
      </c>
      <c r="B100" s="194"/>
      <c r="C100" s="194"/>
      <c r="D100" s="194"/>
      <c r="E100" s="194"/>
      <c r="F100" s="195"/>
    </row>
    <row r="101" spans="1:10" x14ac:dyDescent="0.4">
      <c r="A101" s="173" t="s">
        <v>8</v>
      </c>
      <c r="B101" s="170" t="s">
        <v>138</v>
      </c>
      <c r="C101" s="170">
        <v>111208</v>
      </c>
      <c r="D101" s="171" t="s">
        <v>10</v>
      </c>
      <c r="E101" s="171" t="s">
        <v>11</v>
      </c>
      <c r="F101" s="172">
        <v>1</v>
      </c>
    </row>
    <row r="102" spans="1:10" x14ac:dyDescent="0.4">
      <c r="A102" s="179" t="s">
        <v>215</v>
      </c>
      <c r="B102" s="180"/>
      <c r="C102" s="180"/>
      <c r="D102" s="180"/>
      <c r="E102" s="180"/>
      <c r="F102" s="181"/>
    </row>
    <row r="103" spans="1:10" x14ac:dyDescent="0.4">
      <c r="A103" s="173" t="s">
        <v>154</v>
      </c>
      <c r="B103" s="170" t="s">
        <v>16</v>
      </c>
      <c r="C103" s="170">
        <v>261103</v>
      </c>
      <c r="D103" s="171" t="s">
        <v>10</v>
      </c>
      <c r="E103" s="171" t="s">
        <v>17</v>
      </c>
      <c r="F103" s="174">
        <v>5</v>
      </c>
    </row>
    <row r="104" spans="1:10" x14ac:dyDescent="0.4">
      <c r="A104" s="173" t="s">
        <v>28</v>
      </c>
      <c r="B104" s="170" t="s">
        <v>16</v>
      </c>
      <c r="C104" s="170">
        <v>261103</v>
      </c>
      <c r="D104" s="171" t="s">
        <v>10</v>
      </c>
      <c r="E104" s="171" t="s">
        <v>329</v>
      </c>
      <c r="F104" s="174">
        <v>1</v>
      </c>
    </row>
    <row r="105" spans="1:10" x14ac:dyDescent="0.4">
      <c r="A105" s="175"/>
      <c r="B105" s="176" t="s">
        <v>34</v>
      </c>
      <c r="C105" s="176"/>
      <c r="D105" s="178"/>
      <c r="E105" s="178"/>
      <c r="F105" s="172">
        <f>SUM(F103:F104)</f>
        <v>6</v>
      </c>
    </row>
    <row r="106" spans="1:10" ht="21" customHeight="1" x14ac:dyDescent="0.4">
      <c r="A106" s="179" t="s">
        <v>216</v>
      </c>
      <c r="B106" s="180"/>
      <c r="C106" s="180"/>
      <c r="D106" s="180"/>
      <c r="E106" s="180"/>
      <c r="F106" s="181"/>
    </row>
    <row r="107" spans="1:10" x14ac:dyDescent="0.4">
      <c r="A107" s="173" t="s">
        <v>108</v>
      </c>
      <c r="B107" s="170" t="s">
        <v>13</v>
      </c>
      <c r="C107" s="170">
        <v>242201</v>
      </c>
      <c r="D107" s="171" t="s">
        <v>10</v>
      </c>
      <c r="E107" s="171" t="s">
        <v>17</v>
      </c>
      <c r="F107" s="174">
        <v>4</v>
      </c>
    </row>
    <row r="108" spans="1:10" x14ac:dyDescent="0.4">
      <c r="A108" s="173" t="s">
        <v>36</v>
      </c>
      <c r="B108" s="170" t="s">
        <v>13</v>
      </c>
      <c r="C108" s="170">
        <v>242201</v>
      </c>
      <c r="D108" s="171" t="s">
        <v>10</v>
      </c>
      <c r="E108" s="171" t="s">
        <v>15</v>
      </c>
      <c r="F108" s="174">
        <v>1</v>
      </c>
    </row>
    <row r="109" spans="1:10" x14ac:dyDescent="0.4">
      <c r="A109" s="173" t="s">
        <v>28</v>
      </c>
      <c r="B109" s="170" t="s">
        <v>30</v>
      </c>
      <c r="C109" s="170">
        <v>331309</v>
      </c>
      <c r="D109" s="171" t="s">
        <v>31</v>
      </c>
      <c r="E109" s="171" t="s">
        <v>17</v>
      </c>
      <c r="F109" s="174">
        <v>1</v>
      </c>
    </row>
    <row r="110" spans="1:10" x14ac:dyDescent="0.4">
      <c r="A110" s="175"/>
      <c r="B110" s="176" t="s">
        <v>34</v>
      </c>
      <c r="C110" s="176"/>
      <c r="D110" s="178"/>
      <c r="E110" s="178"/>
      <c r="F110" s="172">
        <f>SUM(F107:F109)</f>
        <v>6</v>
      </c>
    </row>
    <row r="111" spans="1:10" ht="18.75" customHeight="1" x14ac:dyDescent="0.4">
      <c r="A111" s="190" t="s">
        <v>250</v>
      </c>
      <c r="B111" s="191"/>
      <c r="C111" s="191"/>
      <c r="D111" s="191"/>
      <c r="E111" s="191"/>
      <c r="F111" s="192"/>
    </row>
    <row r="112" spans="1:10" x14ac:dyDescent="0.4">
      <c r="A112" s="173" t="s">
        <v>18</v>
      </c>
      <c r="B112" s="170" t="s">
        <v>33</v>
      </c>
      <c r="C112" s="170">
        <v>242203</v>
      </c>
      <c r="D112" s="171" t="s">
        <v>10</v>
      </c>
      <c r="E112" s="171" t="s">
        <v>23</v>
      </c>
      <c r="F112" s="174">
        <v>2</v>
      </c>
      <c r="J112" s="2"/>
    </row>
    <row r="113" spans="1:6" x14ac:dyDescent="0.4">
      <c r="A113" s="173" t="s">
        <v>65</v>
      </c>
      <c r="B113" s="170" t="s">
        <v>33</v>
      </c>
      <c r="C113" s="170">
        <v>242203</v>
      </c>
      <c r="D113" s="171" t="s">
        <v>10</v>
      </c>
      <c r="E113" s="171" t="s">
        <v>25</v>
      </c>
      <c r="F113" s="174">
        <v>2</v>
      </c>
    </row>
    <row r="114" spans="1:6" x14ac:dyDescent="0.4">
      <c r="A114" s="175"/>
      <c r="B114" s="176" t="s">
        <v>34</v>
      </c>
      <c r="C114" s="176"/>
      <c r="D114" s="178"/>
      <c r="E114" s="178"/>
      <c r="F114" s="172">
        <f>SUM(F112:F113)</f>
        <v>4</v>
      </c>
    </row>
    <row r="115" spans="1:6" ht="22.95" customHeight="1" x14ac:dyDescent="0.4">
      <c r="A115" s="190" t="s">
        <v>253</v>
      </c>
      <c r="B115" s="191"/>
      <c r="C115" s="191"/>
      <c r="D115" s="191"/>
      <c r="E115" s="191"/>
      <c r="F115" s="192"/>
    </row>
    <row r="116" spans="1:6" x14ac:dyDescent="0.4">
      <c r="A116" s="173" t="s">
        <v>153</v>
      </c>
      <c r="B116" s="170" t="s">
        <v>13</v>
      </c>
      <c r="C116" s="170">
        <v>242201</v>
      </c>
      <c r="D116" s="171" t="s">
        <v>10</v>
      </c>
      <c r="E116" s="171" t="s">
        <v>17</v>
      </c>
      <c r="F116" s="174">
        <v>6</v>
      </c>
    </row>
    <row r="117" spans="1:6" x14ac:dyDescent="0.4">
      <c r="A117" s="173" t="s">
        <v>46</v>
      </c>
      <c r="B117" s="170" t="s">
        <v>33</v>
      </c>
      <c r="C117" s="170">
        <v>242203</v>
      </c>
      <c r="D117" s="171" t="s">
        <v>10</v>
      </c>
      <c r="E117" s="171" t="s">
        <v>23</v>
      </c>
      <c r="F117" s="174">
        <v>1</v>
      </c>
    </row>
    <row r="118" spans="1:6" x14ac:dyDescent="0.4">
      <c r="A118" s="175"/>
      <c r="B118" s="176" t="s">
        <v>34</v>
      </c>
      <c r="C118" s="176"/>
      <c r="D118" s="178"/>
      <c r="E118" s="178"/>
      <c r="F118" s="172">
        <f>SUM(F116:F117)</f>
        <v>7</v>
      </c>
    </row>
    <row r="119" spans="1:6" ht="33" customHeight="1" x14ac:dyDescent="0.4">
      <c r="A119" s="203" t="s">
        <v>226</v>
      </c>
      <c r="B119" s="203"/>
      <c r="C119" s="203"/>
      <c r="D119" s="203"/>
      <c r="E119" s="203"/>
      <c r="F119" s="203"/>
    </row>
    <row r="120" spans="1:6" x14ac:dyDescent="0.4">
      <c r="A120" s="173" t="s">
        <v>158</v>
      </c>
      <c r="B120" s="170" t="s">
        <v>13</v>
      </c>
      <c r="C120" s="170">
        <v>242201</v>
      </c>
      <c r="D120" s="171" t="s">
        <v>10</v>
      </c>
      <c r="E120" s="171" t="s">
        <v>17</v>
      </c>
      <c r="F120" s="174">
        <v>7</v>
      </c>
    </row>
    <row r="121" spans="1:6" x14ac:dyDescent="0.4">
      <c r="A121" s="173" t="s">
        <v>47</v>
      </c>
      <c r="B121" s="170" t="s">
        <v>30</v>
      </c>
      <c r="C121" s="170">
        <v>331309</v>
      </c>
      <c r="D121" s="171" t="s">
        <v>31</v>
      </c>
      <c r="E121" s="171" t="s">
        <v>17</v>
      </c>
      <c r="F121" s="174">
        <v>1</v>
      </c>
    </row>
    <row r="122" spans="1:6" x14ac:dyDescent="0.4">
      <c r="A122" s="173" t="s">
        <v>43</v>
      </c>
      <c r="B122" s="170" t="s">
        <v>30</v>
      </c>
      <c r="C122" s="170">
        <v>331309</v>
      </c>
      <c r="D122" s="171" t="s">
        <v>31</v>
      </c>
      <c r="E122" s="171" t="s">
        <v>23</v>
      </c>
      <c r="F122" s="174">
        <v>1</v>
      </c>
    </row>
    <row r="123" spans="1:6" x14ac:dyDescent="0.4">
      <c r="A123" s="175"/>
      <c r="B123" s="176" t="s">
        <v>34</v>
      </c>
      <c r="C123" s="176"/>
      <c r="D123" s="178"/>
      <c r="E123" s="178"/>
      <c r="F123" s="172">
        <f>SUM(F120:F122)</f>
        <v>9</v>
      </c>
    </row>
    <row r="124" spans="1:6" x14ac:dyDescent="0.4">
      <c r="A124" s="175"/>
      <c r="B124" s="200" t="s">
        <v>223</v>
      </c>
      <c r="C124" s="200"/>
      <c r="D124" s="200"/>
      <c r="E124" s="200"/>
      <c r="F124" s="196">
        <f>F123+F118+F114+F110+F105+F101</f>
        <v>33</v>
      </c>
    </row>
    <row r="125" spans="1:6" ht="31.5" customHeight="1" x14ac:dyDescent="0.4">
      <c r="A125" s="175"/>
      <c r="B125" s="176" t="s">
        <v>161</v>
      </c>
      <c r="C125" s="176"/>
      <c r="D125" s="178"/>
      <c r="E125" s="178"/>
      <c r="F125" s="196">
        <v>167</v>
      </c>
    </row>
    <row r="126" spans="1:6" ht="32.4" x14ac:dyDescent="0.4">
      <c r="A126" s="175"/>
      <c r="B126" s="176" t="s">
        <v>52</v>
      </c>
      <c r="C126" s="176"/>
      <c r="D126" s="178"/>
      <c r="E126" s="178"/>
      <c r="F126" s="172">
        <f>F13+F17+F21+F23+F25+F26+F28+F29+F30+F32+F33+F37+F40+F42+F44+F45+F50+F51+F54+F56+F68+F70+F71+F75+F77+F78+F80+F83+F85+F86+F90+F91+F92+F95+F96+F97+F101+F103+F104+F110+F116+F120+F121</f>
        <v>136</v>
      </c>
    </row>
    <row r="127" spans="1:6" ht="20.25" customHeight="1" x14ac:dyDescent="0.4">
      <c r="A127" s="159"/>
      <c r="B127" s="204" t="s">
        <v>53</v>
      </c>
      <c r="C127" s="204"/>
      <c r="D127" s="161"/>
      <c r="E127" s="161"/>
      <c r="F127" s="205">
        <f>SUM(F122+F117+F114+F88+F87+F73+F72+F65+F64+F63+F62+F60+F59+F58+F48+F47+F46+F35)</f>
        <v>31</v>
      </c>
    </row>
    <row r="128" spans="1:6" x14ac:dyDescent="0.4">
      <c r="A128" s="30"/>
      <c r="B128" s="31"/>
      <c r="C128" s="31"/>
      <c r="D128" s="31"/>
      <c r="E128" s="31"/>
      <c r="F128" s="32"/>
    </row>
    <row r="129" spans="1:12" x14ac:dyDescent="0.4">
      <c r="A129" s="133" t="s">
        <v>267</v>
      </c>
      <c r="B129" s="134"/>
      <c r="C129" s="134"/>
      <c r="D129" s="134"/>
      <c r="E129" s="134"/>
      <c r="F129" s="135"/>
      <c r="G129" s="33"/>
      <c r="H129" s="34"/>
      <c r="I129" s="34"/>
      <c r="J129" s="35"/>
      <c r="K129" s="33"/>
      <c r="L129" s="35"/>
    </row>
    <row r="130" spans="1:12" x14ac:dyDescent="0.4">
      <c r="A130" s="149"/>
      <c r="B130" s="150"/>
      <c r="C130" s="150"/>
      <c r="D130" s="150"/>
      <c r="E130" s="150"/>
      <c r="F130" s="151"/>
      <c r="G130" s="14"/>
      <c r="H130" s="14"/>
      <c r="I130" s="14"/>
      <c r="K130" s="14"/>
    </row>
    <row r="131" spans="1:12" ht="22.2" customHeight="1" x14ac:dyDescent="0.4">
      <c r="A131" s="130" t="s">
        <v>256</v>
      </c>
      <c r="B131" s="131"/>
      <c r="C131" s="131"/>
      <c r="D131" s="131"/>
      <c r="E131" s="131"/>
      <c r="F131" s="132"/>
      <c r="G131" s="14"/>
      <c r="H131" s="14"/>
      <c r="I131" s="14"/>
      <c r="K131" s="14"/>
    </row>
    <row r="132" spans="1:12" x14ac:dyDescent="0.4">
      <c r="A132" s="7" t="s">
        <v>8</v>
      </c>
      <c r="B132" s="1" t="s">
        <v>12</v>
      </c>
      <c r="C132" s="1">
        <v>111225</v>
      </c>
      <c r="D132" s="2" t="s">
        <v>10</v>
      </c>
      <c r="E132" s="2" t="s">
        <v>11</v>
      </c>
      <c r="F132" s="10">
        <v>1</v>
      </c>
      <c r="G132" s="14"/>
      <c r="H132" s="14"/>
      <c r="I132" s="14"/>
      <c r="K132" s="14"/>
    </row>
    <row r="133" spans="1:12" x14ac:dyDescent="0.4">
      <c r="A133" s="7" t="s">
        <v>35</v>
      </c>
      <c r="B133" s="1" t="s">
        <v>33</v>
      </c>
      <c r="C133" s="1">
        <v>242203</v>
      </c>
      <c r="D133" s="2" t="s">
        <v>10</v>
      </c>
      <c r="E133" s="2" t="s">
        <v>23</v>
      </c>
      <c r="F133" s="10">
        <v>3</v>
      </c>
      <c r="G133" s="14"/>
      <c r="H133" s="14"/>
      <c r="I133" s="14"/>
      <c r="K133" s="14"/>
    </row>
    <row r="134" spans="1:12" x14ac:dyDescent="0.4">
      <c r="A134" s="7" t="s">
        <v>324</v>
      </c>
      <c r="B134" s="1" t="s">
        <v>33</v>
      </c>
      <c r="C134" s="1">
        <v>242203</v>
      </c>
      <c r="D134" s="2" t="s">
        <v>10</v>
      </c>
      <c r="E134" s="2" t="s">
        <v>25</v>
      </c>
      <c r="F134" s="10">
        <v>9</v>
      </c>
      <c r="G134" s="14"/>
      <c r="H134" s="14"/>
      <c r="I134" s="14"/>
      <c r="K134" s="14"/>
    </row>
    <row r="135" spans="1:12" x14ac:dyDescent="0.4">
      <c r="A135" s="7" t="s">
        <v>61</v>
      </c>
      <c r="B135" s="1" t="s">
        <v>33</v>
      </c>
      <c r="C135" s="1">
        <v>242203</v>
      </c>
      <c r="D135" s="2" t="s">
        <v>10</v>
      </c>
      <c r="E135" s="2" t="s">
        <v>11</v>
      </c>
      <c r="F135" s="10">
        <v>2</v>
      </c>
      <c r="G135" s="14"/>
      <c r="H135" s="14"/>
      <c r="I135" s="14"/>
      <c r="K135" s="14"/>
    </row>
    <row r="136" spans="1:12" x14ac:dyDescent="0.4">
      <c r="A136" s="7" t="s">
        <v>330</v>
      </c>
      <c r="B136" s="1" t="s">
        <v>33</v>
      </c>
      <c r="C136" s="1">
        <v>242203</v>
      </c>
      <c r="D136" s="2" t="s">
        <v>10</v>
      </c>
      <c r="E136" s="2" t="s">
        <v>329</v>
      </c>
      <c r="F136" s="10">
        <v>1</v>
      </c>
      <c r="G136" s="14"/>
      <c r="H136" s="14"/>
      <c r="I136" s="14"/>
      <c r="K136" s="14"/>
    </row>
    <row r="137" spans="1:12" x14ac:dyDescent="0.4">
      <c r="A137" s="7" t="s">
        <v>44</v>
      </c>
      <c r="B137" s="1" t="s">
        <v>30</v>
      </c>
      <c r="C137" s="27">
        <v>331309</v>
      </c>
      <c r="D137" s="2" t="s">
        <v>31</v>
      </c>
      <c r="E137" s="2" t="s">
        <v>25</v>
      </c>
      <c r="F137" s="10">
        <v>1</v>
      </c>
      <c r="G137" s="14"/>
      <c r="H137" s="14"/>
      <c r="I137" s="14"/>
      <c r="K137" s="14"/>
    </row>
    <row r="138" spans="1:12" x14ac:dyDescent="0.4">
      <c r="A138" s="7" t="s">
        <v>325</v>
      </c>
      <c r="B138" s="1" t="s">
        <v>41</v>
      </c>
      <c r="C138" s="1">
        <v>221201</v>
      </c>
      <c r="D138" s="2" t="s">
        <v>10</v>
      </c>
      <c r="E138" s="2"/>
      <c r="F138" s="10">
        <v>4</v>
      </c>
      <c r="G138" s="14"/>
      <c r="H138" s="14"/>
      <c r="I138" s="14"/>
      <c r="K138" s="14"/>
    </row>
    <row r="139" spans="1:12" x14ac:dyDescent="0.4">
      <c r="A139" s="7" t="s">
        <v>326</v>
      </c>
      <c r="B139" s="1" t="s">
        <v>90</v>
      </c>
      <c r="C139" s="1">
        <v>221107</v>
      </c>
      <c r="D139" s="2" t="s">
        <v>10</v>
      </c>
      <c r="E139" s="2" t="s">
        <v>361</v>
      </c>
      <c r="F139" s="10">
        <v>1</v>
      </c>
      <c r="G139" s="14"/>
      <c r="H139" s="14"/>
      <c r="I139" s="14"/>
      <c r="K139" s="14"/>
    </row>
    <row r="140" spans="1:12" x14ac:dyDescent="0.4">
      <c r="A140" s="7" t="s">
        <v>257</v>
      </c>
      <c r="B140" s="1" t="s">
        <v>76</v>
      </c>
      <c r="C140" s="36">
        <v>721424</v>
      </c>
      <c r="D140" s="37" t="s">
        <v>103</v>
      </c>
      <c r="E140" s="2" t="s">
        <v>25</v>
      </c>
      <c r="F140" s="10">
        <v>3</v>
      </c>
      <c r="G140" s="14"/>
      <c r="H140" s="14"/>
      <c r="I140" s="14"/>
      <c r="K140" s="14"/>
    </row>
    <row r="141" spans="1:12" x14ac:dyDescent="0.4">
      <c r="A141" s="7" t="s">
        <v>86</v>
      </c>
      <c r="B141" s="1" t="s">
        <v>76</v>
      </c>
      <c r="C141" s="36">
        <v>721424</v>
      </c>
      <c r="D141" s="37" t="s">
        <v>103</v>
      </c>
      <c r="E141" s="2" t="s">
        <v>75</v>
      </c>
      <c r="F141" s="10">
        <v>1</v>
      </c>
      <c r="G141" s="14"/>
      <c r="H141" s="14"/>
      <c r="I141" s="14"/>
      <c r="K141" s="14"/>
    </row>
    <row r="142" spans="1:12" x14ac:dyDescent="0.4">
      <c r="A142" s="7" t="s">
        <v>258</v>
      </c>
      <c r="B142" s="1" t="s">
        <v>105</v>
      </c>
      <c r="C142" s="1">
        <v>833101</v>
      </c>
      <c r="D142" s="2" t="s">
        <v>103</v>
      </c>
      <c r="E142" s="2" t="s">
        <v>25</v>
      </c>
      <c r="F142" s="10">
        <v>10</v>
      </c>
      <c r="G142" s="14"/>
      <c r="H142" s="14"/>
      <c r="I142" s="14"/>
      <c r="K142" s="14"/>
    </row>
    <row r="143" spans="1:12" x14ac:dyDescent="0.4">
      <c r="A143" s="7" t="s">
        <v>259</v>
      </c>
      <c r="B143" s="1" t="s">
        <v>59</v>
      </c>
      <c r="C143" s="1">
        <v>911201</v>
      </c>
      <c r="D143" s="2" t="s">
        <v>51</v>
      </c>
      <c r="E143" s="2"/>
      <c r="F143" s="10">
        <v>1</v>
      </c>
      <c r="G143" s="14"/>
      <c r="H143" s="14"/>
      <c r="I143" s="14"/>
      <c r="K143" s="14"/>
    </row>
    <row r="144" spans="1:12" x14ac:dyDescent="0.4">
      <c r="A144" s="7" t="s">
        <v>260</v>
      </c>
      <c r="B144" s="1" t="s">
        <v>141</v>
      </c>
      <c r="C144" s="1">
        <v>962907</v>
      </c>
      <c r="D144" s="2" t="s">
        <v>51</v>
      </c>
      <c r="E144" s="2"/>
      <c r="F144" s="10">
        <v>7</v>
      </c>
      <c r="G144" s="14"/>
      <c r="H144" s="14"/>
      <c r="I144" s="14"/>
      <c r="K144" s="14"/>
    </row>
    <row r="145" spans="1:11" x14ac:dyDescent="0.4">
      <c r="A145" s="8"/>
      <c r="B145" s="5" t="s">
        <v>187</v>
      </c>
      <c r="C145" s="5"/>
      <c r="D145" s="6"/>
      <c r="E145" s="6"/>
      <c r="F145" s="11">
        <f>SUM(F132:F144)</f>
        <v>44</v>
      </c>
      <c r="G145" s="14"/>
      <c r="H145" s="14"/>
      <c r="I145" s="14"/>
      <c r="K145" s="14"/>
    </row>
    <row r="146" spans="1:11" ht="18.600000000000001" customHeight="1" x14ac:dyDescent="0.4">
      <c r="A146" s="130" t="s">
        <v>278</v>
      </c>
      <c r="B146" s="131"/>
      <c r="C146" s="131"/>
      <c r="D146" s="131"/>
      <c r="E146" s="131"/>
      <c r="F146" s="132"/>
      <c r="G146" s="14"/>
      <c r="H146" s="14"/>
      <c r="I146" s="14"/>
      <c r="K146" s="14"/>
    </row>
    <row r="147" spans="1:11" x14ac:dyDescent="0.4">
      <c r="A147" s="22" t="s">
        <v>8</v>
      </c>
      <c r="B147" s="1" t="s">
        <v>54</v>
      </c>
      <c r="C147" s="1">
        <v>111207</v>
      </c>
      <c r="D147" s="2" t="s">
        <v>10</v>
      </c>
      <c r="E147" s="2" t="s">
        <v>11</v>
      </c>
      <c r="F147" s="10">
        <v>1</v>
      </c>
      <c r="G147" s="14"/>
      <c r="H147" s="14"/>
      <c r="I147" s="14"/>
      <c r="K147" s="14"/>
    </row>
    <row r="148" spans="1:11" x14ac:dyDescent="0.4">
      <c r="A148" s="22" t="s">
        <v>26</v>
      </c>
      <c r="B148" s="1" t="s">
        <v>33</v>
      </c>
      <c r="C148" s="1">
        <v>242203</v>
      </c>
      <c r="D148" s="2" t="s">
        <v>10</v>
      </c>
      <c r="E148" s="2" t="s">
        <v>25</v>
      </c>
      <c r="F148" s="10">
        <v>1</v>
      </c>
      <c r="G148" s="14"/>
      <c r="H148" s="14"/>
      <c r="I148" s="14"/>
      <c r="K148" s="14"/>
    </row>
    <row r="149" spans="1:11" x14ac:dyDescent="0.4">
      <c r="A149" s="22" t="s">
        <v>37</v>
      </c>
      <c r="B149" s="38" t="s">
        <v>71</v>
      </c>
      <c r="C149" s="1">
        <v>515104</v>
      </c>
      <c r="D149" s="2" t="s">
        <v>31</v>
      </c>
      <c r="E149" s="2" t="s">
        <v>25</v>
      </c>
      <c r="F149" s="39">
        <v>1</v>
      </c>
      <c r="G149" s="14"/>
      <c r="H149" s="14"/>
      <c r="I149" s="14"/>
      <c r="K149" s="14"/>
    </row>
    <row r="150" spans="1:11" x14ac:dyDescent="0.4">
      <c r="A150" s="22"/>
      <c r="B150" s="5" t="s">
        <v>189</v>
      </c>
      <c r="C150" s="1"/>
      <c r="D150" s="2"/>
      <c r="E150" s="2"/>
      <c r="F150" s="11">
        <f>SUM(F147:F149)</f>
        <v>3</v>
      </c>
      <c r="G150" s="14"/>
      <c r="H150" s="14"/>
      <c r="I150" s="14"/>
      <c r="K150" s="14"/>
    </row>
    <row r="151" spans="1:11" ht="32.4" customHeight="1" x14ac:dyDescent="0.4">
      <c r="A151" s="140" t="s">
        <v>279</v>
      </c>
      <c r="B151" s="141"/>
      <c r="C151" s="141"/>
      <c r="D151" s="141"/>
      <c r="E151" s="141"/>
      <c r="F151" s="142"/>
      <c r="G151" s="14"/>
      <c r="H151" s="14"/>
      <c r="I151" s="14"/>
      <c r="K151" s="14"/>
    </row>
    <row r="152" spans="1:11" x14ac:dyDescent="0.4">
      <c r="A152" s="113" t="s">
        <v>151</v>
      </c>
      <c r="B152" s="114"/>
      <c r="C152" s="114"/>
      <c r="D152" s="114"/>
      <c r="E152" s="114"/>
      <c r="F152" s="115"/>
      <c r="G152" s="14"/>
      <c r="H152" s="14"/>
      <c r="I152" s="14"/>
      <c r="K152" s="14"/>
    </row>
    <row r="153" spans="1:11" x14ac:dyDescent="0.4">
      <c r="A153" s="7" t="s">
        <v>127</v>
      </c>
      <c r="B153" s="1" t="s">
        <v>66</v>
      </c>
      <c r="C153" s="1">
        <v>222101</v>
      </c>
      <c r="D153" s="2" t="s">
        <v>10</v>
      </c>
      <c r="E153" s="2" t="s">
        <v>15</v>
      </c>
      <c r="F153" s="10">
        <v>3</v>
      </c>
      <c r="G153" s="14"/>
      <c r="H153" s="14"/>
      <c r="I153" s="14"/>
      <c r="K153" s="14"/>
    </row>
    <row r="154" spans="1:11" x14ac:dyDescent="0.4">
      <c r="A154" s="7" t="s">
        <v>128</v>
      </c>
      <c r="B154" s="1" t="s">
        <v>66</v>
      </c>
      <c r="C154" s="1">
        <v>325901</v>
      </c>
      <c r="D154" s="2" t="s">
        <v>67</v>
      </c>
      <c r="E154" s="2" t="s">
        <v>15</v>
      </c>
      <c r="F154" s="10">
        <v>4</v>
      </c>
      <c r="G154" s="14"/>
      <c r="H154" s="14"/>
      <c r="I154" s="14"/>
      <c r="K154" s="14"/>
    </row>
    <row r="155" spans="1:11" x14ac:dyDescent="0.4">
      <c r="A155" s="7" t="s">
        <v>47</v>
      </c>
      <c r="B155" s="1" t="s">
        <v>87</v>
      </c>
      <c r="C155" s="1">
        <v>325901</v>
      </c>
      <c r="D155" s="2" t="s">
        <v>107</v>
      </c>
      <c r="E155" s="2" t="s">
        <v>15</v>
      </c>
      <c r="F155" s="10">
        <v>1</v>
      </c>
      <c r="G155" s="14"/>
      <c r="H155" s="14"/>
      <c r="I155" s="14"/>
      <c r="K155" s="14"/>
    </row>
    <row r="156" spans="1:11" x14ac:dyDescent="0.4">
      <c r="A156" s="7" t="s">
        <v>43</v>
      </c>
      <c r="B156" s="1" t="s">
        <v>164</v>
      </c>
      <c r="C156" s="1">
        <v>226405</v>
      </c>
      <c r="D156" s="2" t="s">
        <v>10</v>
      </c>
      <c r="E156" s="2" t="s">
        <v>15</v>
      </c>
      <c r="F156" s="10">
        <v>1</v>
      </c>
      <c r="G156" s="14"/>
      <c r="H156" s="14"/>
      <c r="I156" s="14"/>
      <c r="K156" s="14"/>
    </row>
    <row r="157" spans="1:11" x14ac:dyDescent="0.4">
      <c r="A157" s="7" t="s">
        <v>48</v>
      </c>
      <c r="B157" s="1" t="s">
        <v>162</v>
      </c>
      <c r="C157" s="1">
        <v>263501</v>
      </c>
      <c r="D157" s="2" t="s">
        <v>10</v>
      </c>
      <c r="E157" s="2" t="s">
        <v>15</v>
      </c>
      <c r="F157" s="10">
        <v>1</v>
      </c>
      <c r="G157" s="14"/>
      <c r="H157" s="14"/>
      <c r="I157" s="14"/>
      <c r="K157" s="14"/>
    </row>
    <row r="158" spans="1:11" x14ac:dyDescent="0.4">
      <c r="A158" s="7" t="s">
        <v>29</v>
      </c>
      <c r="B158" s="1" t="s">
        <v>113</v>
      </c>
      <c r="C158" s="1">
        <v>226401</v>
      </c>
      <c r="D158" s="2" t="s">
        <v>10</v>
      </c>
      <c r="E158" s="2" t="s">
        <v>15</v>
      </c>
      <c r="F158" s="10">
        <v>1</v>
      </c>
      <c r="G158" s="14"/>
      <c r="H158" s="14"/>
      <c r="I158" s="14"/>
      <c r="K158" s="14"/>
    </row>
    <row r="159" spans="1:11" x14ac:dyDescent="0.4">
      <c r="A159" s="7" t="s">
        <v>32</v>
      </c>
      <c r="B159" s="1" t="s">
        <v>139</v>
      </c>
      <c r="C159" s="1">
        <v>263411</v>
      </c>
      <c r="D159" s="2" t="s">
        <v>10</v>
      </c>
      <c r="E159" s="2" t="s">
        <v>331</v>
      </c>
      <c r="F159" s="10">
        <v>1</v>
      </c>
      <c r="G159" s="14"/>
      <c r="H159" s="14"/>
      <c r="I159" s="14"/>
      <c r="K159" s="14"/>
    </row>
    <row r="160" spans="1:11" x14ac:dyDescent="0.4">
      <c r="A160" s="7" t="s">
        <v>227</v>
      </c>
      <c r="B160" s="1" t="s">
        <v>63</v>
      </c>
      <c r="C160" s="1">
        <v>532103</v>
      </c>
      <c r="D160" s="2" t="s">
        <v>51</v>
      </c>
      <c r="E160" s="2" t="s">
        <v>163</v>
      </c>
      <c r="F160" s="10">
        <v>19</v>
      </c>
      <c r="G160" s="14"/>
      <c r="H160" s="14"/>
      <c r="I160" s="14"/>
      <c r="K160" s="14"/>
    </row>
    <row r="161" spans="1:11" x14ac:dyDescent="0.4">
      <c r="A161" s="7" t="s">
        <v>126</v>
      </c>
      <c r="B161" s="1" t="s">
        <v>106</v>
      </c>
      <c r="C161" s="1">
        <v>532104</v>
      </c>
      <c r="D161" s="2" t="s">
        <v>103</v>
      </c>
      <c r="E161" s="2" t="s">
        <v>163</v>
      </c>
      <c r="F161" s="10">
        <v>1</v>
      </c>
      <c r="G161" s="14"/>
      <c r="H161" s="14"/>
      <c r="I161" s="14"/>
      <c r="K161" s="14"/>
    </row>
    <row r="162" spans="1:11" ht="16.2" customHeight="1" x14ac:dyDescent="0.4">
      <c r="A162" s="120" t="s">
        <v>152</v>
      </c>
      <c r="B162" s="121"/>
      <c r="C162" s="121"/>
      <c r="D162" s="121"/>
      <c r="E162" s="121"/>
      <c r="F162" s="32"/>
      <c r="G162" s="14"/>
      <c r="H162" s="14"/>
      <c r="I162" s="14"/>
      <c r="K162" s="14"/>
    </row>
    <row r="163" spans="1:11" x14ac:dyDescent="0.4">
      <c r="A163" s="7" t="s">
        <v>8</v>
      </c>
      <c r="B163" s="1" t="s">
        <v>69</v>
      </c>
      <c r="C163" s="1">
        <v>432102</v>
      </c>
      <c r="D163" s="2" t="s">
        <v>31</v>
      </c>
      <c r="E163" s="2"/>
      <c r="F163" s="10">
        <v>1</v>
      </c>
      <c r="G163" s="14"/>
      <c r="H163" s="14"/>
      <c r="I163" s="14"/>
      <c r="K163" s="14"/>
    </row>
    <row r="164" spans="1:11" x14ac:dyDescent="0.4">
      <c r="A164" s="7" t="s">
        <v>20</v>
      </c>
      <c r="B164" s="1" t="s">
        <v>166</v>
      </c>
      <c r="C164" s="1">
        <v>512001</v>
      </c>
      <c r="D164" s="2" t="s">
        <v>103</v>
      </c>
      <c r="E164" s="40" t="s">
        <v>25</v>
      </c>
      <c r="F164" s="10">
        <v>2</v>
      </c>
      <c r="G164" s="14"/>
      <c r="H164" s="14"/>
      <c r="I164" s="14"/>
      <c r="K164" s="14"/>
    </row>
    <row r="165" spans="1:11" ht="32.4" x14ac:dyDescent="0.4">
      <c r="A165" s="7" t="s">
        <v>42</v>
      </c>
      <c r="B165" s="1" t="s">
        <v>98</v>
      </c>
      <c r="C165" s="1">
        <v>941101</v>
      </c>
      <c r="D165" s="2" t="s">
        <v>51</v>
      </c>
      <c r="E165" s="2" t="s">
        <v>94</v>
      </c>
      <c r="F165" s="10">
        <v>2</v>
      </c>
      <c r="G165" s="14"/>
      <c r="H165" s="14"/>
      <c r="I165" s="14"/>
      <c r="K165" s="14"/>
    </row>
    <row r="166" spans="1:11" x14ac:dyDescent="0.4">
      <c r="A166" s="7" t="s">
        <v>77</v>
      </c>
      <c r="B166" s="1" t="s">
        <v>76</v>
      </c>
      <c r="C166" s="1">
        <v>721424</v>
      </c>
      <c r="D166" s="2" t="s">
        <v>103</v>
      </c>
      <c r="E166" s="2" t="s">
        <v>25</v>
      </c>
      <c r="F166" s="10">
        <v>2</v>
      </c>
      <c r="G166" s="14"/>
      <c r="H166" s="14"/>
      <c r="I166" s="14"/>
      <c r="K166" s="14"/>
    </row>
    <row r="167" spans="1:11" x14ac:dyDescent="0.4">
      <c r="A167" s="7" t="s">
        <v>78</v>
      </c>
      <c r="B167" s="1" t="s">
        <v>115</v>
      </c>
      <c r="C167" s="1">
        <v>933301</v>
      </c>
      <c r="D167" s="2" t="s">
        <v>51</v>
      </c>
      <c r="E167" s="2" t="s">
        <v>25</v>
      </c>
      <c r="F167" s="10">
        <v>3</v>
      </c>
      <c r="G167" s="14"/>
      <c r="H167" s="14"/>
      <c r="I167" s="14"/>
      <c r="K167" s="14"/>
    </row>
    <row r="168" spans="1:11" ht="32.4" x14ac:dyDescent="0.4">
      <c r="A168" s="7" t="s">
        <v>62</v>
      </c>
      <c r="B168" s="1" t="s">
        <v>165</v>
      </c>
      <c r="C168" s="1">
        <v>912103</v>
      </c>
      <c r="D168" s="2" t="s">
        <v>51</v>
      </c>
      <c r="E168" s="2"/>
      <c r="F168" s="10">
        <v>2</v>
      </c>
      <c r="G168" s="14"/>
      <c r="H168" s="14"/>
      <c r="I168" s="14"/>
      <c r="K168" s="14"/>
    </row>
    <row r="169" spans="1:11" x14ac:dyDescent="0.4">
      <c r="A169" s="7" t="s">
        <v>40</v>
      </c>
      <c r="B169" s="1" t="s">
        <v>72</v>
      </c>
      <c r="C169" s="1">
        <v>832201</v>
      </c>
      <c r="D169" s="2" t="s">
        <v>103</v>
      </c>
      <c r="E169" s="2" t="s">
        <v>25</v>
      </c>
      <c r="F169" s="10">
        <v>1</v>
      </c>
      <c r="G169" s="14"/>
      <c r="H169" s="14"/>
      <c r="I169" s="14"/>
      <c r="K169" s="14"/>
    </row>
    <row r="170" spans="1:11" x14ac:dyDescent="0.4">
      <c r="A170" s="8"/>
      <c r="B170" s="5" t="s">
        <v>60</v>
      </c>
      <c r="C170" s="23"/>
      <c r="D170" s="6"/>
      <c r="E170" s="6"/>
      <c r="F170" s="11">
        <f>SUM(F153:F169)</f>
        <v>45</v>
      </c>
      <c r="G170" s="14"/>
      <c r="H170" s="14"/>
      <c r="I170" s="14"/>
      <c r="K170" s="14"/>
    </row>
    <row r="171" spans="1:11" ht="37.200000000000003" customHeight="1" x14ac:dyDescent="0.4">
      <c r="A171" s="122" t="s">
        <v>280</v>
      </c>
      <c r="B171" s="123"/>
      <c r="C171" s="123"/>
      <c r="D171" s="123"/>
      <c r="E171" s="123"/>
      <c r="F171" s="124"/>
      <c r="G171" s="14"/>
      <c r="H171" s="14"/>
      <c r="I171" s="14"/>
      <c r="K171" s="14"/>
    </row>
    <row r="172" spans="1:11" x14ac:dyDescent="0.4">
      <c r="A172" s="7" t="s">
        <v>8</v>
      </c>
      <c r="B172" s="1" t="s">
        <v>155</v>
      </c>
      <c r="C172" s="1">
        <v>263501</v>
      </c>
      <c r="D172" s="2" t="s">
        <v>10</v>
      </c>
      <c r="E172" s="2" t="s">
        <v>15</v>
      </c>
      <c r="F172" s="10">
        <v>0.5</v>
      </c>
      <c r="G172" s="14"/>
      <c r="H172" s="14"/>
      <c r="I172" s="14"/>
      <c r="K172" s="14"/>
    </row>
    <row r="173" spans="1:11" x14ac:dyDescent="0.4">
      <c r="A173" s="7" t="s">
        <v>160</v>
      </c>
      <c r="B173" s="1" t="s">
        <v>63</v>
      </c>
      <c r="C173" s="1">
        <v>532103</v>
      </c>
      <c r="D173" s="2" t="s">
        <v>51</v>
      </c>
      <c r="E173" s="2"/>
      <c r="F173" s="10">
        <v>5</v>
      </c>
      <c r="G173" s="14"/>
      <c r="H173" s="14"/>
      <c r="I173" s="14"/>
      <c r="K173" s="14"/>
    </row>
    <row r="174" spans="1:11" x14ac:dyDescent="0.4">
      <c r="A174" s="7" t="s">
        <v>46</v>
      </c>
      <c r="B174" s="1" t="s">
        <v>166</v>
      </c>
      <c r="C174" s="1">
        <v>512001</v>
      </c>
      <c r="D174" s="2" t="s">
        <v>103</v>
      </c>
      <c r="E174" s="2" t="s">
        <v>81</v>
      </c>
      <c r="F174" s="10">
        <v>0.5</v>
      </c>
      <c r="G174" s="14"/>
      <c r="H174" s="14"/>
      <c r="I174" s="14"/>
      <c r="K174" s="14"/>
    </row>
    <row r="175" spans="1:11" x14ac:dyDescent="0.4">
      <c r="A175" s="7" t="s">
        <v>47</v>
      </c>
      <c r="B175" s="1" t="s">
        <v>115</v>
      </c>
      <c r="C175" s="1">
        <v>933301</v>
      </c>
      <c r="D175" s="2"/>
      <c r="E175" s="2" t="s">
        <v>25</v>
      </c>
      <c r="F175" s="10">
        <v>0.5</v>
      </c>
      <c r="G175" s="14"/>
      <c r="H175" s="14"/>
      <c r="I175" s="14"/>
      <c r="K175" s="14"/>
    </row>
    <row r="176" spans="1:11" x14ac:dyDescent="0.4">
      <c r="A176" s="8"/>
      <c r="B176" s="5" t="s">
        <v>60</v>
      </c>
      <c r="C176" s="23"/>
      <c r="D176" s="6"/>
      <c r="E176" s="6"/>
      <c r="F176" s="11">
        <f>SUM(F172:F175)</f>
        <v>6.5</v>
      </c>
      <c r="G176" s="14"/>
      <c r="H176" s="14"/>
      <c r="I176" s="14"/>
      <c r="K176" s="14"/>
    </row>
    <row r="177" spans="1:11" ht="36" customHeight="1" x14ac:dyDescent="0.4">
      <c r="A177" s="122" t="s">
        <v>281</v>
      </c>
      <c r="B177" s="123"/>
      <c r="C177" s="123"/>
      <c r="D177" s="123"/>
      <c r="E177" s="123"/>
      <c r="F177" s="124"/>
      <c r="G177" s="14"/>
      <c r="H177" s="14"/>
      <c r="I177" s="14"/>
      <c r="K177" s="14"/>
    </row>
    <row r="178" spans="1:11" x14ac:dyDescent="0.4">
      <c r="A178" s="7" t="s">
        <v>8</v>
      </c>
      <c r="B178" s="1" t="s">
        <v>155</v>
      </c>
      <c r="C178" s="1">
        <v>263501</v>
      </c>
      <c r="D178" s="2" t="s">
        <v>10</v>
      </c>
      <c r="E178" s="2" t="s">
        <v>15</v>
      </c>
      <c r="F178" s="10">
        <v>0.5</v>
      </c>
      <c r="G178" s="14"/>
      <c r="H178" s="14"/>
      <c r="I178" s="14"/>
      <c r="K178" s="14"/>
    </row>
    <row r="179" spans="1:11" x14ac:dyDescent="0.4">
      <c r="A179" s="7" t="s">
        <v>160</v>
      </c>
      <c r="B179" s="1" t="s">
        <v>63</v>
      </c>
      <c r="C179" s="1">
        <v>532103</v>
      </c>
      <c r="D179" s="2" t="s">
        <v>51</v>
      </c>
      <c r="E179" s="2"/>
      <c r="F179" s="10">
        <v>5</v>
      </c>
      <c r="G179" s="14"/>
      <c r="H179" s="14"/>
      <c r="I179" s="14"/>
      <c r="K179" s="14"/>
    </row>
    <row r="180" spans="1:11" x14ac:dyDescent="0.4">
      <c r="A180" s="7" t="s">
        <v>46</v>
      </c>
      <c r="B180" s="1" t="s">
        <v>166</v>
      </c>
      <c r="C180" s="1">
        <v>512001</v>
      </c>
      <c r="D180" s="2" t="s">
        <v>103</v>
      </c>
      <c r="E180" s="2" t="s">
        <v>81</v>
      </c>
      <c r="F180" s="10">
        <v>0.5</v>
      </c>
      <c r="G180" s="14"/>
      <c r="H180" s="14"/>
      <c r="I180" s="14"/>
      <c r="K180" s="14"/>
    </row>
    <row r="181" spans="1:11" x14ac:dyDescent="0.4">
      <c r="A181" s="7" t="s">
        <v>47</v>
      </c>
      <c r="B181" s="1" t="s">
        <v>115</v>
      </c>
      <c r="C181" s="1">
        <v>933301</v>
      </c>
      <c r="D181" s="2"/>
      <c r="E181" s="2" t="s">
        <v>25</v>
      </c>
      <c r="F181" s="10">
        <v>0.5</v>
      </c>
      <c r="G181" s="14"/>
      <c r="H181" s="14"/>
      <c r="I181" s="14"/>
      <c r="K181" s="14"/>
    </row>
    <row r="182" spans="1:11" x14ac:dyDescent="0.4">
      <c r="A182" s="8"/>
      <c r="B182" s="5" t="s">
        <v>60</v>
      </c>
      <c r="C182" s="23"/>
      <c r="D182" s="6"/>
      <c r="E182" s="6"/>
      <c r="F182" s="11">
        <f>SUM(F178:F181)</f>
        <v>6.5</v>
      </c>
      <c r="G182" s="14"/>
      <c r="H182" s="14"/>
      <c r="I182" s="14"/>
      <c r="K182" s="14"/>
    </row>
    <row r="183" spans="1:11" x14ac:dyDescent="0.4">
      <c r="A183" s="28"/>
      <c r="B183" s="5" t="s">
        <v>188</v>
      </c>
      <c r="C183" s="41"/>
      <c r="D183" s="25"/>
      <c r="E183" s="25"/>
      <c r="F183" s="42">
        <f>F170+F176+F150+F182</f>
        <v>61</v>
      </c>
      <c r="G183" s="14"/>
      <c r="H183" s="14"/>
      <c r="I183" s="14"/>
      <c r="K183" s="14"/>
    </row>
    <row r="184" spans="1:11" ht="16.5" customHeight="1" x14ac:dyDescent="0.4">
      <c r="A184" s="130" t="s">
        <v>200</v>
      </c>
      <c r="B184" s="131"/>
      <c r="C184" s="131"/>
      <c r="D184" s="131"/>
      <c r="E184" s="131"/>
      <c r="F184" s="132"/>
      <c r="G184" s="14"/>
      <c r="H184" s="14"/>
      <c r="I184" s="14"/>
      <c r="K184" s="14"/>
    </row>
    <row r="185" spans="1:11" x14ac:dyDescent="0.4">
      <c r="A185" s="43">
        <v>1</v>
      </c>
      <c r="B185" s="1" t="s">
        <v>54</v>
      </c>
      <c r="C185" s="1">
        <v>111207</v>
      </c>
      <c r="D185" s="2" t="s">
        <v>10</v>
      </c>
      <c r="E185" s="2" t="s">
        <v>11</v>
      </c>
      <c r="F185" s="10">
        <v>1</v>
      </c>
      <c r="G185" s="14"/>
      <c r="H185" s="14"/>
      <c r="I185" s="14"/>
      <c r="K185" s="14"/>
    </row>
    <row r="186" spans="1:11" x14ac:dyDescent="0.4">
      <c r="A186" s="7" t="s">
        <v>20</v>
      </c>
      <c r="B186" s="1" t="s">
        <v>33</v>
      </c>
      <c r="C186" s="1">
        <v>242203</v>
      </c>
      <c r="D186" s="2" t="s">
        <v>10</v>
      </c>
      <c r="E186" s="2" t="s">
        <v>23</v>
      </c>
      <c r="F186" s="10">
        <v>2</v>
      </c>
      <c r="G186" s="14"/>
      <c r="H186" s="14"/>
      <c r="I186" s="14"/>
      <c r="K186" s="14"/>
    </row>
    <row r="187" spans="1:11" x14ac:dyDescent="0.4">
      <c r="A187" s="7" t="s">
        <v>42</v>
      </c>
      <c r="B187" s="1" t="s">
        <v>71</v>
      </c>
      <c r="C187" s="1">
        <v>515104</v>
      </c>
      <c r="D187" s="2" t="s">
        <v>31</v>
      </c>
      <c r="E187" s="2" t="s">
        <v>25</v>
      </c>
      <c r="F187" s="10">
        <v>2</v>
      </c>
      <c r="G187" s="14"/>
      <c r="H187" s="14"/>
      <c r="I187" s="14"/>
      <c r="K187" s="14"/>
    </row>
    <row r="188" spans="1:11" x14ac:dyDescent="0.4">
      <c r="A188" s="7"/>
      <c r="B188" s="5" t="s">
        <v>167</v>
      </c>
      <c r="C188" s="1"/>
      <c r="D188" s="2"/>
      <c r="E188" s="2"/>
      <c r="F188" s="11">
        <f>SUM(F185:F187)</f>
        <v>5</v>
      </c>
      <c r="G188" s="14"/>
      <c r="H188" s="14"/>
      <c r="I188" s="14"/>
      <c r="K188" s="14"/>
    </row>
    <row r="189" spans="1:11" ht="34.950000000000003" customHeight="1" x14ac:dyDescent="0.4">
      <c r="A189" s="122" t="s">
        <v>269</v>
      </c>
      <c r="B189" s="123"/>
      <c r="C189" s="123"/>
      <c r="D189" s="123"/>
      <c r="E189" s="123"/>
      <c r="F189" s="124"/>
      <c r="G189" s="14"/>
      <c r="H189" s="14"/>
      <c r="I189" s="14"/>
      <c r="K189" s="14"/>
    </row>
    <row r="190" spans="1:11" x14ac:dyDescent="0.4">
      <c r="A190" s="113" t="s">
        <v>151</v>
      </c>
      <c r="B190" s="114"/>
      <c r="C190" s="114"/>
      <c r="D190" s="114"/>
      <c r="E190" s="114"/>
      <c r="F190" s="115"/>
      <c r="G190" s="14"/>
      <c r="H190" s="14"/>
      <c r="I190" s="14"/>
      <c r="K190" s="14"/>
    </row>
    <row r="191" spans="1:11" x14ac:dyDescent="0.4">
      <c r="A191" s="7" t="s">
        <v>8</v>
      </c>
      <c r="B191" s="1" t="s">
        <v>162</v>
      </c>
      <c r="C191" s="1">
        <v>263501</v>
      </c>
      <c r="D191" s="2" t="s">
        <v>10</v>
      </c>
      <c r="E191" s="2" t="s">
        <v>15</v>
      </c>
      <c r="F191" s="10">
        <v>1</v>
      </c>
      <c r="G191" s="14"/>
      <c r="H191" s="14"/>
      <c r="I191" s="14"/>
      <c r="K191" s="14"/>
    </row>
    <row r="192" spans="1:11" x14ac:dyDescent="0.4">
      <c r="A192" s="7" t="s">
        <v>26</v>
      </c>
      <c r="B192" s="1" t="s">
        <v>55</v>
      </c>
      <c r="C192" s="1">
        <v>226405</v>
      </c>
      <c r="D192" s="2" t="s">
        <v>10</v>
      </c>
      <c r="E192" s="2" t="s">
        <v>15</v>
      </c>
      <c r="F192" s="10">
        <v>1</v>
      </c>
      <c r="G192" s="14"/>
      <c r="H192" s="14"/>
      <c r="I192" s="14"/>
      <c r="K192" s="14"/>
    </row>
    <row r="193" spans="1:11" x14ac:dyDescent="0.4">
      <c r="A193" s="7" t="s">
        <v>37</v>
      </c>
      <c r="B193" s="1" t="s">
        <v>139</v>
      </c>
      <c r="C193" s="1">
        <v>263411</v>
      </c>
      <c r="D193" s="2" t="s">
        <v>10</v>
      </c>
      <c r="E193" s="2" t="s">
        <v>168</v>
      </c>
      <c r="F193" s="10">
        <v>1</v>
      </c>
      <c r="G193" s="14"/>
      <c r="H193" s="14"/>
      <c r="I193" s="14"/>
      <c r="K193" s="14"/>
    </row>
    <row r="194" spans="1:11" x14ac:dyDescent="0.4">
      <c r="A194" s="7" t="s">
        <v>45</v>
      </c>
      <c r="B194" s="1" t="s">
        <v>114</v>
      </c>
      <c r="C194" s="1">
        <v>263412</v>
      </c>
      <c r="D194" s="2" t="s">
        <v>10</v>
      </c>
      <c r="E194" s="2" t="s">
        <v>15</v>
      </c>
      <c r="F194" s="10">
        <v>1</v>
      </c>
      <c r="G194" s="14"/>
      <c r="H194" s="14"/>
      <c r="I194" s="14"/>
      <c r="K194" s="14"/>
    </row>
    <row r="195" spans="1:11" x14ac:dyDescent="0.4">
      <c r="A195" s="7" t="s">
        <v>130</v>
      </c>
      <c r="B195" s="1" t="s">
        <v>66</v>
      </c>
      <c r="C195" s="1">
        <v>325901</v>
      </c>
      <c r="D195" s="2" t="s">
        <v>67</v>
      </c>
      <c r="E195" s="2" t="s">
        <v>15</v>
      </c>
      <c r="F195" s="10">
        <v>5</v>
      </c>
      <c r="G195" s="14"/>
      <c r="H195" s="14"/>
      <c r="I195" s="14"/>
      <c r="K195" s="14"/>
    </row>
    <row r="196" spans="1:11" x14ac:dyDescent="0.4">
      <c r="A196" s="7" t="s">
        <v>48</v>
      </c>
      <c r="B196" s="1" t="s">
        <v>111</v>
      </c>
      <c r="C196" s="1">
        <v>325501</v>
      </c>
      <c r="D196" s="2" t="s">
        <v>31</v>
      </c>
      <c r="E196" s="2"/>
      <c r="F196" s="10">
        <v>1</v>
      </c>
      <c r="G196" s="14"/>
      <c r="H196" s="14"/>
      <c r="I196" s="14"/>
      <c r="K196" s="14"/>
    </row>
    <row r="197" spans="1:11" x14ac:dyDescent="0.4">
      <c r="A197" s="7" t="s">
        <v>131</v>
      </c>
      <c r="B197" s="1" t="s">
        <v>63</v>
      </c>
      <c r="C197" s="1">
        <v>532103</v>
      </c>
      <c r="D197" s="2" t="s">
        <v>51</v>
      </c>
      <c r="E197" s="2"/>
      <c r="F197" s="10">
        <v>21</v>
      </c>
      <c r="G197" s="14"/>
      <c r="H197" s="14"/>
      <c r="I197" s="14"/>
      <c r="K197" s="14"/>
    </row>
    <row r="198" spans="1:11" ht="16.2" customHeight="1" x14ac:dyDescent="0.4">
      <c r="A198" s="120" t="s">
        <v>152</v>
      </c>
      <c r="B198" s="121"/>
      <c r="C198" s="121"/>
      <c r="D198" s="121"/>
      <c r="E198" s="121"/>
      <c r="F198" s="32"/>
      <c r="G198" s="14"/>
      <c r="H198" s="14"/>
      <c r="I198" s="14"/>
      <c r="K198" s="14"/>
    </row>
    <row r="199" spans="1:11" x14ac:dyDescent="0.4">
      <c r="A199" s="7">
        <v>1</v>
      </c>
      <c r="B199" s="1" t="s">
        <v>69</v>
      </c>
      <c r="C199" s="1">
        <v>432102</v>
      </c>
      <c r="D199" s="2" t="s">
        <v>31</v>
      </c>
      <c r="E199" s="2"/>
      <c r="F199" s="10">
        <v>1</v>
      </c>
      <c r="G199" s="14"/>
      <c r="H199" s="14"/>
      <c r="I199" s="14"/>
      <c r="K199" s="14"/>
    </row>
    <row r="200" spans="1:11" x14ac:dyDescent="0.4">
      <c r="A200" s="7" t="s">
        <v>20</v>
      </c>
      <c r="B200" s="1" t="s">
        <v>76</v>
      </c>
      <c r="C200" s="1">
        <v>721424</v>
      </c>
      <c r="D200" s="2" t="s">
        <v>103</v>
      </c>
      <c r="E200" s="2" t="s">
        <v>25</v>
      </c>
      <c r="F200" s="10">
        <v>2</v>
      </c>
      <c r="G200" s="14"/>
      <c r="H200" s="14"/>
      <c r="I200" s="14"/>
      <c r="K200" s="14"/>
    </row>
    <row r="201" spans="1:11" x14ac:dyDescent="0.4">
      <c r="A201" s="7" t="s">
        <v>84</v>
      </c>
      <c r="B201" s="1" t="s">
        <v>169</v>
      </c>
      <c r="C201" s="1">
        <v>512001</v>
      </c>
      <c r="D201" s="2" t="s">
        <v>103</v>
      </c>
      <c r="E201" s="2" t="s">
        <v>25</v>
      </c>
      <c r="F201" s="10">
        <v>3</v>
      </c>
      <c r="G201" s="14"/>
      <c r="H201" s="14"/>
      <c r="I201" s="14"/>
      <c r="K201" s="14"/>
    </row>
    <row r="202" spans="1:11" x14ac:dyDescent="0.4">
      <c r="A202" s="7" t="s">
        <v>24</v>
      </c>
      <c r="B202" s="1" t="s">
        <v>88</v>
      </c>
      <c r="C202" s="1">
        <v>911201</v>
      </c>
      <c r="D202" s="2" t="s">
        <v>51</v>
      </c>
      <c r="E202" s="2"/>
      <c r="F202" s="10">
        <v>2</v>
      </c>
      <c r="G202" s="14"/>
      <c r="H202" s="14"/>
      <c r="I202" s="14"/>
      <c r="K202" s="14"/>
    </row>
    <row r="203" spans="1:11" ht="32.4" x14ac:dyDescent="0.4">
      <c r="A203" s="7" t="s">
        <v>91</v>
      </c>
      <c r="B203" s="1" t="s">
        <v>170</v>
      </c>
      <c r="C203" s="1">
        <v>912103</v>
      </c>
      <c r="D203" s="2" t="s">
        <v>51</v>
      </c>
      <c r="E203" s="2" t="s">
        <v>25</v>
      </c>
      <c r="F203" s="10">
        <v>2</v>
      </c>
      <c r="G203" s="14"/>
      <c r="H203" s="14"/>
      <c r="I203" s="14"/>
      <c r="K203" s="14"/>
    </row>
    <row r="204" spans="1:11" x14ac:dyDescent="0.4">
      <c r="A204" s="44"/>
      <c r="B204" s="5" t="s">
        <v>60</v>
      </c>
      <c r="C204" s="23"/>
      <c r="D204" s="6"/>
      <c r="E204" s="6"/>
      <c r="F204" s="11">
        <f>SUM(F191:F203)</f>
        <v>41</v>
      </c>
      <c r="G204" s="14"/>
      <c r="H204" s="14"/>
      <c r="I204" s="14"/>
      <c r="K204" s="14"/>
    </row>
    <row r="205" spans="1:11" ht="21" customHeight="1" x14ac:dyDescent="0.4">
      <c r="A205" s="122" t="s">
        <v>146</v>
      </c>
      <c r="B205" s="123"/>
      <c r="C205" s="123"/>
      <c r="D205" s="123"/>
      <c r="E205" s="123"/>
      <c r="F205" s="124"/>
      <c r="G205" s="14"/>
      <c r="H205" s="14"/>
      <c r="I205" s="14"/>
      <c r="K205" s="14"/>
    </row>
    <row r="206" spans="1:11" x14ac:dyDescent="0.4">
      <c r="A206" s="113" t="s">
        <v>151</v>
      </c>
      <c r="B206" s="114"/>
      <c r="C206" s="114"/>
      <c r="D206" s="114"/>
      <c r="E206" s="114"/>
      <c r="F206" s="115"/>
      <c r="G206" s="14"/>
      <c r="H206" s="14"/>
      <c r="I206" s="14"/>
      <c r="K206" s="14"/>
    </row>
    <row r="207" spans="1:11" x14ac:dyDescent="0.4">
      <c r="A207" s="7">
        <v>1</v>
      </c>
      <c r="B207" s="1" t="s">
        <v>155</v>
      </c>
      <c r="C207" s="1">
        <v>263501</v>
      </c>
      <c r="D207" s="2" t="s">
        <v>10</v>
      </c>
      <c r="E207" s="2" t="s">
        <v>15</v>
      </c>
      <c r="F207" s="10">
        <v>1</v>
      </c>
      <c r="G207" s="14"/>
      <c r="H207" s="14"/>
      <c r="I207" s="14"/>
      <c r="K207" s="14"/>
    </row>
    <row r="208" spans="1:11" x14ac:dyDescent="0.4">
      <c r="A208" s="7">
        <v>2</v>
      </c>
      <c r="B208" s="1" t="s">
        <v>171</v>
      </c>
      <c r="C208" s="1">
        <v>263411</v>
      </c>
      <c r="D208" s="2" t="s">
        <v>10</v>
      </c>
      <c r="E208" s="2" t="s">
        <v>156</v>
      </c>
      <c r="F208" s="10">
        <v>1</v>
      </c>
      <c r="G208" s="14"/>
      <c r="H208" s="14"/>
      <c r="I208" s="14"/>
      <c r="K208" s="14"/>
    </row>
    <row r="209" spans="1:11" x14ac:dyDescent="0.4">
      <c r="A209" s="7" t="s">
        <v>37</v>
      </c>
      <c r="B209" s="1" t="s">
        <v>140</v>
      </c>
      <c r="C209" s="1">
        <v>226405</v>
      </c>
      <c r="D209" s="2" t="s">
        <v>10</v>
      </c>
      <c r="E209" s="40"/>
      <c r="F209" s="10">
        <v>1</v>
      </c>
      <c r="G209" s="14"/>
      <c r="H209" s="14"/>
      <c r="I209" s="14"/>
      <c r="K209" s="14"/>
    </row>
    <row r="210" spans="1:11" x14ac:dyDescent="0.4">
      <c r="A210" s="7" t="s">
        <v>45</v>
      </c>
      <c r="B210" s="1" t="s">
        <v>74</v>
      </c>
      <c r="C210" s="1">
        <v>222101</v>
      </c>
      <c r="D210" s="2" t="s">
        <v>10</v>
      </c>
      <c r="E210" s="2" t="s">
        <v>15</v>
      </c>
      <c r="F210" s="10">
        <v>1</v>
      </c>
      <c r="G210" s="14"/>
      <c r="H210" s="14"/>
      <c r="I210" s="14"/>
      <c r="K210" s="14"/>
    </row>
    <row r="211" spans="1:11" x14ac:dyDescent="0.4">
      <c r="A211" s="7" t="s">
        <v>82</v>
      </c>
      <c r="B211" s="1" t="s">
        <v>74</v>
      </c>
      <c r="C211" s="1">
        <v>325901</v>
      </c>
      <c r="D211" s="2" t="s">
        <v>67</v>
      </c>
      <c r="E211" s="2" t="s">
        <v>15</v>
      </c>
      <c r="F211" s="10">
        <v>3</v>
      </c>
      <c r="G211" s="14"/>
      <c r="H211" s="14"/>
      <c r="I211" s="14"/>
      <c r="K211" s="14"/>
    </row>
    <row r="212" spans="1:11" x14ac:dyDescent="0.4">
      <c r="A212" s="7" t="s">
        <v>47</v>
      </c>
      <c r="B212" s="1" t="s">
        <v>87</v>
      </c>
      <c r="C212" s="1">
        <v>325901</v>
      </c>
      <c r="D212" s="2" t="s">
        <v>67</v>
      </c>
      <c r="E212" s="2"/>
      <c r="F212" s="10">
        <v>1</v>
      </c>
      <c r="G212" s="14"/>
      <c r="H212" s="14"/>
      <c r="I212" s="14"/>
      <c r="K212" s="14"/>
    </row>
    <row r="213" spans="1:11" x14ac:dyDescent="0.4">
      <c r="A213" s="7" t="s">
        <v>135</v>
      </c>
      <c r="B213" s="1" t="s">
        <v>63</v>
      </c>
      <c r="C213" s="1">
        <v>532103</v>
      </c>
      <c r="D213" s="2" t="s">
        <v>51</v>
      </c>
      <c r="E213" s="2"/>
      <c r="F213" s="10">
        <v>14</v>
      </c>
      <c r="G213" s="14"/>
      <c r="H213" s="14"/>
      <c r="I213" s="14"/>
      <c r="K213" s="14"/>
    </row>
    <row r="214" spans="1:11" ht="32.4" x14ac:dyDescent="0.4">
      <c r="A214" s="7" t="s">
        <v>136</v>
      </c>
      <c r="B214" s="1" t="s">
        <v>170</v>
      </c>
      <c r="C214" s="1">
        <v>912103</v>
      </c>
      <c r="D214" s="2" t="s">
        <v>51</v>
      </c>
      <c r="E214" s="2" t="s">
        <v>25</v>
      </c>
      <c r="F214" s="10">
        <v>1</v>
      </c>
      <c r="G214" s="14"/>
      <c r="H214" s="14"/>
      <c r="I214" s="14"/>
      <c r="K214" s="14"/>
    </row>
    <row r="215" spans="1:11" ht="16.2" customHeight="1" x14ac:dyDescent="0.4">
      <c r="A215" s="120" t="s">
        <v>152</v>
      </c>
      <c r="B215" s="121"/>
      <c r="C215" s="121"/>
      <c r="D215" s="121"/>
      <c r="E215" s="121"/>
      <c r="F215" s="32"/>
      <c r="G215" s="14"/>
      <c r="H215" s="14"/>
      <c r="I215" s="14"/>
      <c r="K215" s="14"/>
    </row>
    <row r="216" spans="1:11" x14ac:dyDescent="0.4">
      <c r="A216" s="7" t="s">
        <v>8</v>
      </c>
      <c r="B216" s="1" t="s">
        <v>69</v>
      </c>
      <c r="C216" s="1">
        <v>432102</v>
      </c>
      <c r="D216" s="2" t="s">
        <v>31</v>
      </c>
      <c r="E216" s="2"/>
      <c r="F216" s="10">
        <v>1</v>
      </c>
      <c r="G216" s="14"/>
      <c r="H216" s="14"/>
      <c r="I216" s="14"/>
      <c r="K216" s="14"/>
    </row>
    <row r="217" spans="1:11" x14ac:dyDescent="0.4">
      <c r="A217" s="7" t="s">
        <v>26</v>
      </c>
      <c r="B217" s="1" t="s">
        <v>76</v>
      </c>
      <c r="C217" s="1">
        <v>721424</v>
      </c>
      <c r="D217" s="2" t="s">
        <v>103</v>
      </c>
      <c r="E217" s="2" t="s">
        <v>25</v>
      </c>
      <c r="F217" s="10">
        <v>1</v>
      </c>
      <c r="G217" s="14"/>
      <c r="H217" s="14"/>
      <c r="I217" s="14"/>
      <c r="K217" s="14"/>
    </row>
    <row r="218" spans="1:11" x14ac:dyDescent="0.4">
      <c r="A218" s="7" t="s">
        <v>37</v>
      </c>
      <c r="B218" s="1" t="s">
        <v>80</v>
      </c>
      <c r="C218" s="1">
        <v>832201</v>
      </c>
      <c r="D218" s="2" t="s">
        <v>103</v>
      </c>
      <c r="E218" s="2" t="s">
        <v>25</v>
      </c>
      <c r="F218" s="10">
        <v>1</v>
      </c>
      <c r="G218" s="14"/>
      <c r="H218" s="14"/>
      <c r="I218" s="14"/>
      <c r="K218" s="14"/>
    </row>
    <row r="219" spans="1:11" x14ac:dyDescent="0.4">
      <c r="A219" s="7" t="s">
        <v>45</v>
      </c>
      <c r="B219" s="1" t="s">
        <v>169</v>
      </c>
      <c r="C219" s="1">
        <v>512001</v>
      </c>
      <c r="D219" s="2" t="s">
        <v>103</v>
      </c>
      <c r="E219" s="2" t="s">
        <v>25</v>
      </c>
      <c r="F219" s="10">
        <v>1</v>
      </c>
      <c r="G219" s="14"/>
      <c r="H219" s="14"/>
      <c r="I219" s="14"/>
      <c r="K219" s="14"/>
    </row>
    <row r="220" spans="1:11" x14ac:dyDescent="0.4">
      <c r="A220" s="7" t="s">
        <v>82</v>
      </c>
      <c r="B220" s="1" t="s">
        <v>169</v>
      </c>
      <c r="C220" s="1">
        <v>512001</v>
      </c>
      <c r="D220" s="2" t="s">
        <v>103</v>
      </c>
      <c r="E220" s="2" t="s">
        <v>11</v>
      </c>
      <c r="F220" s="10">
        <v>3</v>
      </c>
      <c r="G220" s="14"/>
      <c r="H220" s="14"/>
      <c r="I220" s="14"/>
      <c r="K220" s="14"/>
    </row>
    <row r="221" spans="1:11" x14ac:dyDescent="0.4">
      <c r="A221" s="7" t="s">
        <v>47</v>
      </c>
      <c r="B221" s="1" t="s">
        <v>248</v>
      </c>
      <c r="C221" s="1">
        <v>753109</v>
      </c>
      <c r="D221" s="2" t="s">
        <v>103</v>
      </c>
      <c r="E221" s="2" t="s">
        <v>25</v>
      </c>
      <c r="F221" s="10">
        <v>1</v>
      </c>
      <c r="G221" s="14"/>
      <c r="H221" s="14"/>
      <c r="I221" s="14"/>
      <c r="K221" s="14"/>
    </row>
    <row r="222" spans="1:11" x14ac:dyDescent="0.4">
      <c r="A222" s="7" t="s">
        <v>247</v>
      </c>
      <c r="B222" s="1" t="s">
        <v>141</v>
      </c>
      <c r="C222" s="1">
        <v>962907</v>
      </c>
      <c r="D222" s="2" t="s">
        <v>51</v>
      </c>
      <c r="E222" s="2"/>
      <c r="F222" s="10">
        <v>4</v>
      </c>
      <c r="G222" s="14"/>
      <c r="H222" s="14"/>
      <c r="I222" s="14"/>
      <c r="K222" s="14"/>
    </row>
    <row r="223" spans="1:11" x14ac:dyDescent="0.4">
      <c r="A223" s="44"/>
      <c r="B223" s="5" t="s">
        <v>60</v>
      </c>
      <c r="C223" s="23"/>
      <c r="D223" s="2"/>
      <c r="E223" s="5"/>
      <c r="F223" s="11">
        <f>SUM(F207:F222)</f>
        <v>35</v>
      </c>
      <c r="G223" s="14"/>
      <c r="H223" s="14"/>
      <c r="I223" s="14"/>
      <c r="K223" s="14"/>
    </row>
    <row r="224" spans="1:11" ht="22.2" customHeight="1" x14ac:dyDescent="0.4">
      <c r="A224" s="122" t="s">
        <v>147</v>
      </c>
      <c r="B224" s="123"/>
      <c r="C224" s="123"/>
      <c r="D224" s="123"/>
      <c r="E224" s="123"/>
      <c r="F224" s="124"/>
      <c r="G224" s="14"/>
      <c r="H224" s="14"/>
      <c r="I224" s="14"/>
      <c r="K224" s="14"/>
    </row>
    <row r="225" spans="1:11" x14ac:dyDescent="0.4">
      <c r="A225" s="7" t="s">
        <v>18</v>
      </c>
      <c r="B225" s="1" t="s">
        <v>155</v>
      </c>
      <c r="C225" s="1">
        <v>263501</v>
      </c>
      <c r="D225" s="2" t="s">
        <v>10</v>
      </c>
      <c r="E225" s="2" t="s">
        <v>15</v>
      </c>
      <c r="F225" s="10">
        <v>2</v>
      </c>
      <c r="G225" s="14"/>
      <c r="H225" s="14"/>
      <c r="I225" s="14"/>
      <c r="K225" s="14"/>
    </row>
    <row r="226" spans="1:11" x14ac:dyDescent="0.4">
      <c r="A226" s="7" t="s">
        <v>37</v>
      </c>
      <c r="B226" s="1" t="s">
        <v>155</v>
      </c>
      <c r="C226" s="1">
        <v>263501</v>
      </c>
      <c r="D226" s="2" t="s">
        <v>10</v>
      </c>
      <c r="E226" s="2" t="s">
        <v>177</v>
      </c>
      <c r="F226" s="10">
        <v>1</v>
      </c>
      <c r="G226" s="14"/>
      <c r="H226" s="14"/>
      <c r="I226" s="14"/>
      <c r="K226" s="14"/>
    </row>
    <row r="227" spans="1:11" x14ac:dyDescent="0.4">
      <c r="A227" s="7" t="s">
        <v>45</v>
      </c>
      <c r="B227" s="1" t="s">
        <v>139</v>
      </c>
      <c r="C227" s="1">
        <v>263411</v>
      </c>
      <c r="D227" s="2" t="s">
        <v>10</v>
      </c>
      <c r="E227" s="2" t="s">
        <v>15</v>
      </c>
      <c r="F227" s="10">
        <v>1</v>
      </c>
      <c r="G227" s="14"/>
      <c r="H227" s="14"/>
      <c r="I227" s="14"/>
      <c r="K227" s="14"/>
    </row>
    <row r="228" spans="1:11" x14ac:dyDescent="0.4">
      <c r="A228" s="7" t="s">
        <v>36</v>
      </c>
      <c r="B228" s="1" t="s">
        <v>139</v>
      </c>
      <c r="C228" s="1">
        <v>263411</v>
      </c>
      <c r="D228" s="2" t="s">
        <v>10</v>
      </c>
      <c r="E228" s="2" t="s">
        <v>156</v>
      </c>
      <c r="F228" s="10">
        <v>1</v>
      </c>
      <c r="G228" s="14"/>
      <c r="H228" s="14"/>
      <c r="I228" s="14"/>
      <c r="K228" s="14"/>
    </row>
    <row r="229" spans="1:11" x14ac:dyDescent="0.4">
      <c r="A229" s="7" t="s">
        <v>28</v>
      </c>
      <c r="B229" s="1" t="s">
        <v>139</v>
      </c>
      <c r="C229" s="1">
        <v>263411</v>
      </c>
      <c r="D229" s="2" t="s">
        <v>10</v>
      </c>
      <c r="E229" s="2" t="s">
        <v>331</v>
      </c>
      <c r="F229" s="10">
        <v>1</v>
      </c>
      <c r="G229" s="14"/>
      <c r="H229" s="14"/>
      <c r="I229" s="14"/>
      <c r="K229" s="14"/>
    </row>
    <row r="230" spans="1:11" x14ac:dyDescent="0.4">
      <c r="A230" s="7" t="s">
        <v>336</v>
      </c>
      <c r="B230" s="1" t="s">
        <v>101</v>
      </c>
      <c r="C230" s="1">
        <v>263508</v>
      </c>
      <c r="D230" s="2" t="s">
        <v>10</v>
      </c>
      <c r="E230" s="2" t="s">
        <v>15</v>
      </c>
      <c r="F230" s="10">
        <v>45</v>
      </c>
      <c r="G230" s="14"/>
      <c r="H230" s="14"/>
      <c r="I230" s="14"/>
      <c r="K230" s="14"/>
    </row>
    <row r="231" spans="1:11" x14ac:dyDescent="0.4">
      <c r="A231" s="7" t="s">
        <v>337</v>
      </c>
      <c r="B231" s="1" t="s">
        <v>102</v>
      </c>
      <c r="C231" s="1">
        <v>263508</v>
      </c>
      <c r="D231" s="2" t="s">
        <v>10</v>
      </c>
      <c r="E231" s="2"/>
      <c r="F231" s="10">
        <v>3</v>
      </c>
      <c r="G231" s="14"/>
      <c r="H231" s="14"/>
      <c r="I231" s="14"/>
      <c r="K231" s="14"/>
    </row>
    <row r="232" spans="1:11" x14ac:dyDescent="0.4">
      <c r="A232" s="7" t="s">
        <v>338</v>
      </c>
      <c r="B232" s="1" t="s">
        <v>102</v>
      </c>
      <c r="C232" s="1">
        <v>263508</v>
      </c>
      <c r="D232" s="2" t="s">
        <v>22</v>
      </c>
      <c r="E232" s="2" t="s">
        <v>15</v>
      </c>
      <c r="F232" s="10">
        <v>2</v>
      </c>
      <c r="G232" s="14"/>
      <c r="H232" s="14"/>
      <c r="I232" s="14"/>
      <c r="K232" s="14"/>
    </row>
    <row r="233" spans="1:11" x14ac:dyDescent="0.4">
      <c r="A233" s="7" t="s">
        <v>339</v>
      </c>
      <c r="B233" s="1" t="s">
        <v>102</v>
      </c>
      <c r="C233" s="1">
        <v>531203</v>
      </c>
      <c r="D233" s="2" t="s">
        <v>31</v>
      </c>
      <c r="E233" s="2" t="s">
        <v>15</v>
      </c>
      <c r="F233" s="10">
        <v>6</v>
      </c>
      <c r="G233" s="14"/>
      <c r="H233" s="14"/>
      <c r="I233" s="14"/>
      <c r="K233" s="14"/>
    </row>
    <row r="234" spans="1:11" x14ac:dyDescent="0.4">
      <c r="A234" s="7" t="s">
        <v>133</v>
      </c>
      <c r="B234" s="1" t="s">
        <v>102</v>
      </c>
      <c r="C234" s="1">
        <v>531203</v>
      </c>
      <c r="D234" s="2" t="s">
        <v>31</v>
      </c>
      <c r="E234" s="2"/>
      <c r="F234" s="10">
        <v>3</v>
      </c>
      <c r="G234" s="14"/>
      <c r="H234" s="14"/>
      <c r="I234" s="14"/>
      <c r="K234" s="14"/>
    </row>
    <row r="235" spans="1:11" x14ac:dyDescent="0.4">
      <c r="A235" s="7" t="s">
        <v>83</v>
      </c>
      <c r="B235" s="1" t="s">
        <v>66</v>
      </c>
      <c r="C235" s="1">
        <v>325901</v>
      </c>
      <c r="D235" s="2" t="s">
        <v>67</v>
      </c>
      <c r="E235" s="2" t="s">
        <v>15</v>
      </c>
      <c r="F235" s="10">
        <v>2</v>
      </c>
      <c r="G235" s="14"/>
      <c r="H235" s="14"/>
      <c r="I235" s="14"/>
      <c r="K235" s="14"/>
    </row>
    <row r="236" spans="1:11" ht="17.25" customHeight="1" x14ac:dyDescent="0.4">
      <c r="A236" s="7" t="s">
        <v>122</v>
      </c>
      <c r="B236" s="1" t="s">
        <v>80</v>
      </c>
      <c r="C236" s="1">
        <v>832201</v>
      </c>
      <c r="D236" s="2" t="s">
        <v>103</v>
      </c>
      <c r="E236" s="2" t="s">
        <v>25</v>
      </c>
      <c r="F236" s="10">
        <v>1</v>
      </c>
      <c r="G236" s="14"/>
      <c r="H236" s="14"/>
      <c r="I236" s="14"/>
      <c r="K236" s="14"/>
    </row>
    <row r="237" spans="1:11" ht="23.25" customHeight="1" x14ac:dyDescent="0.4">
      <c r="A237" s="45"/>
      <c r="B237" s="46" t="s">
        <v>191</v>
      </c>
      <c r="C237" s="38"/>
      <c r="D237" s="47"/>
      <c r="E237" s="47"/>
      <c r="F237" s="42">
        <f>SUM(F225:F236)</f>
        <v>68</v>
      </c>
      <c r="G237" s="14"/>
      <c r="H237" s="14"/>
      <c r="I237" s="14"/>
      <c r="K237" s="14"/>
    </row>
    <row r="238" spans="1:11" ht="23.25" customHeight="1" x14ac:dyDescent="0.4">
      <c r="A238" s="122" t="s">
        <v>148</v>
      </c>
      <c r="B238" s="123"/>
      <c r="C238" s="123"/>
      <c r="D238" s="123"/>
      <c r="E238" s="123"/>
      <c r="F238" s="124"/>
      <c r="G238" s="14"/>
      <c r="H238" s="14"/>
      <c r="I238" s="14"/>
      <c r="K238" s="14"/>
    </row>
    <row r="239" spans="1:11" x14ac:dyDescent="0.4">
      <c r="A239" s="7" t="s">
        <v>8</v>
      </c>
      <c r="B239" s="1" t="s">
        <v>155</v>
      </c>
      <c r="C239" s="1">
        <v>263501</v>
      </c>
      <c r="D239" s="2" t="s">
        <v>10</v>
      </c>
      <c r="E239" s="2" t="s">
        <v>15</v>
      </c>
      <c r="F239" s="10">
        <v>1</v>
      </c>
      <c r="G239" s="14"/>
      <c r="H239" s="14"/>
      <c r="I239" s="14"/>
      <c r="K239" s="14"/>
    </row>
    <row r="240" spans="1:11" x14ac:dyDescent="0.4">
      <c r="A240" s="7" t="s">
        <v>26</v>
      </c>
      <c r="B240" s="1" t="s">
        <v>171</v>
      </c>
      <c r="C240" s="1">
        <v>263411</v>
      </c>
      <c r="D240" s="2" t="s">
        <v>10</v>
      </c>
      <c r="E240" s="2" t="s">
        <v>15</v>
      </c>
      <c r="F240" s="10">
        <v>1</v>
      </c>
      <c r="G240" s="14"/>
      <c r="H240" s="14"/>
      <c r="I240" s="14"/>
      <c r="K240" s="14"/>
    </row>
    <row r="241" spans="1:11" x14ac:dyDescent="0.4">
      <c r="A241" s="7" t="s">
        <v>27</v>
      </c>
      <c r="B241" s="1" t="s">
        <v>101</v>
      </c>
      <c r="C241" s="1">
        <v>263508</v>
      </c>
      <c r="D241" s="2" t="s">
        <v>10</v>
      </c>
      <c r="E241" s="2" t="s">
        <v>15</v>
      </c>
      <c r="F241" s="10">
        <v>3</v>
      </c>
      <c r="G241" s="14"/>
      <c r="H241" s="14"/>
      <c r="I241" s="14"/>
      <c r="K241" s="14"/>
    </row>
    <row r="242" spans="1:11" x14ac:dyDescent="0.4">
      <c r="A242" s="7" t="s">
        <v>28</v>
      </c>
      <c r="B242" s="1" t="s">
        <v>66</v>
      </c>
      <c r="C242" s="1">
        <v>325901</v>
      </c>
      <c r="D242" s="2" t="s">
        <v>67</v>
      </c>
      <c r="E242" s="2" t="s">
        <v>15</v>
      </c>
      <c r="F242" s="10">
        <v>1</v>
      </c>
      <c r="G242" s="14"/>
      <c r="H242" s="14"/>
      <c r="I242" s="14"/>
      <c r="K242" s="14"/>
    </row>
    <row r="243" spans="1:11" x14ac:dyDescent="0.4">
      <c r="A243" s="7" t="s">
        <v>46</v>
      </c>
      <c r="B243" s="1" t="s">
        <v>169</v>
      </c>
      <c r="C243" s="1">
        <v>512001</v>
      </c>
      <c r="D243" s="2" t="s">
        <v>103</v>
      </c>
      <c r="E243" s="2" t="s">
        <v>25</v>
      </c>
      <c r="F243" s="10">
        <v>1</v>
      </c>
      <c r="G243" s="14"/>
      <c r="H243" s="14"/>
      <c r="I243" s="14"/>
      <c r="K243" s="14"/>
    </row>
    <row r="244" spans="1:11" x14ac:dyDescent="0.4">
      <c r="A244" s="7" t="s">
        <v>47</v>
      </c>
      <c r="B244" s="1" t="s">
        <v>59</v>
      </c>
      <c r="C244" s="1">
        <v>911201</v>
      </c>
      <c r="D244" s="2" t="s">
        <v>51</v>
      </c>
      <c r="E244" s="2"/>
      <c r="F244" s="10">
        <v>1</v>
      </c>
      <c r="G244" s="14"/>
      <c r="H244" s="14"/>
      <c r="I244" s="14"/>
      <c r="K244" s="14"/>
    </row>
    <row r="245" spans="1:11" x14ac:dyDescent="0.4">
      <c r="A245" s="44"/>
      <c r="B245" s="5" t="s">
        <v>60</v>
      </c>
      <c r="C245" s="23"/>
      <c r="D245" s="2"/>
      <c r="E245" s="5"/>
      <c r="F245" s="11">
        <f>SUM(F239:F244)</f>
        <v>8</v>
      </c>
      <c r="G245" s="14"/>
      <c r="H245" s="14"/>
      <c r="I245" s="14"/>
      <c r="K245" s="14"/>
    </row>
    <row r="246" spans="1:11" x14ac:dyDescent="0.4">
      <c r="A246" s="28"/>
      <c r="B246" s="5" t="s">
        <v>190</v>
      </c>
      <c r="C246" s="41"/>
      <c r="D246" s="25"/>
      <c r="E246" s="25"/>
      <c r="F246" s="42">
        <f>F188+F204+F223+F237+F245</f>
        <v>157</v>
      </c>
      <c r="G246" s="14"/>
      <c r="H246" s="14"/>
      <c r="I246" s="14"/>
      <c r="K246" s="14"/>
    </row>
    <row r="247" spans="1:11" ht="24.6" customHeight="1" x14ac:dyDescent="0.4">
      <c r="A247" s="130" t="s">
        <v>240</v>
      </c>
      <c r="B247" s="131"/>
      <c r="C247" s="131"/>
      <c r="D247" s="131"/>
      <c r="E247" s="131"/>
      <c r="F247" s="132"/>
      <c r="G247" s="14"/>
      <c r="H247" s="14"/>
      <c r="I247" s="14"/>
      <c r="K247" s="14"/>
    </row>
    <row r="248" spans="1:11" x14ac:dyDescent="0.4">
      <c r="A248" s="7" t="s">
        <v>8</v>
      </c>
      <c r="B248" s="1" t="s">
        <v>54</v>
      </c>
      <c r="C248" s="1">
        <v>111207</v>
      </c>
      <c r="D248" s="2" t="s">
        <v>10</v>
      </c>
      <c r="E248" s="2" t="s">
        <v>11</v>
      </c>
      <c r="F248" s="10">
        <v>1</v>
      </c>
      <c r="G248" s="14"/>
      <c r="H248" s="14"/>
      <c r="I248" s="14"/>
      <c r="K248" s="14"/>
    </row>
    <row r="249" spans="1:11" x14ac:dyDescent="0.4">
      <c r="A249" s="7" t="s">
        <v>26</v>
      </c>
      <c r="B249" s="1" t="s">
        <v>33</v>
      </c>
      <c r="C249" s="1">
        <v>242203</v>
      </c>
      <c r="D249" s="2" t="s">
        <v>10</v>
      </c>
      <c r="E249" s="2" t="s">
        <v>23</v>
      </c>
      <c r="F249" s="10">
        <v>1</v>
      </c>
      <c r="G249" s="14"/>
      <c r="H249" s="14"/>
      <c r="I249" s="14"/>
      <c r="K249" s="14"/>
    </row>
    <row r="250" spans="1:11" x14ac:dyDescent="0.4">
      <c r="A250" s="7" t="s">
        <v>37</v>
      </c>
      <c r="B250" s="1" t="s">
        <v>71</v>
      </c>
      <c r="C250" s="1">
        <v>515104</v>
      </c>
      <c r="D250" s="2" t="s">
        <v>31</v>
      </c>
      <c r="E250" s="40" t="s">
        <v>25</v>
      </c>
      <c r="F250" s="10">
        <v>1</v>
      </c>
      <c r="G250" s="14"/>
      <c r="H250" s="14"/>
      <c r="I250" s="14"/>
      <c r="K250" s="14"/>
    </row>
    <row r="251" spans="1:11" x14ac:dyDescent="0.4">
      <c r="A251" s="7"/>
      <c r="B251" s="5" t="s">
        <v>167</v>
      </c>
      <c r="C251" s="1"/>
      <c r="D251" s="2"/>
      <c r="E251" s="40"/>
      <c r="F251" s="11">
        <f>SUM(F248:F250)</f>
        <v>3</v>
      </c>
      <c r="G251" s="14"/>
      <c r="H251" s="14"/>
      <c r="I251" s="14"/>
      <c r="K251" s="14"/>
    </row>
    <row r="252" spans="1:11" ht="40.200000000000003" customHeight="1" x14ac:dyDescent="0.4">
      <c r="A252" s="122" t="s">
        <v>282</v>
      </c>
      <c r="B252" s="123"/>
      <c r="C252" s="123"/>
      <c r="D252" s="123"/>
      <c r="E252" s="123"/>
      <c r="F252" s="124"/>
      <c r="G252" s="14"/>
      <c r="H252" s="14"/>
      <c r="I252" s="14"/>
      <c r="K252" s="14"/>
    </row>
    <row r="253" spans="1:11" x14ac:dyDescent="0.4">
      <c r="A253" s="7" t="s">
        <v>8</v>
      </c>
      <c r="B253" s="1" t="s">
        <v>155</v>
      </c>
      <c r="C253" s="1">
        <v>263501</v>
      </c>
      <c r="D253" s="2" t="s">
        <v>10</v>
      </c>
      <c r="E253" s="2" t="s">
        <v>177</v>
      </c>
      <c r="F253" s="10">
        <v>1</v>
      </c>
      <c r="G253" s="14"/>
      <c r="H253" s="14"/>
      <c r="I253" s="14"/>
      <c r="K253" s="14"/>
    </row>
    <row r="254" spans="1:11" x14ac:dyDescent="0.4">
      <c r="A254" s="7" t="s">
        <v>26</v>
      </c>
      <c r="B254" s="1" t="s">
        <v>139</v>
      </c>
      <c r="C254" s="1">
        <v>263411</v>
      </c>
      <c r="D254" s="2" t="s">
        <v>10</v>
      </c>
      <c r="E254" s="2" t="s">
        <v>331</v>
      </c>
      <c r="F254" s="10">
        <v>1</v>
      </c>
      <c r="G254" s="14"/>
      <c r="H254" s="14"/>
      <c r="I254" s="14"/>
      <c r="K254" s="14"/>
    </row>
    <row r="255" spans="1:11" x14ac:dyDescent="0.4">
      <c r="A255" s="7" t="s">
        <v>179</v>
      </c>
      <c r="B255" s="1" t="s">
        <v>101</v>
      </c>
      <c r="C255" s="1">
        <v>263508</v>
      </c>
      <c r="D255" s="2" t="s">
        <v>10</v>
      </c>
      <c r="E255" s="2" t="s">
        <v>15</v>
      </c>
      <c r="F255" s="10">
        <v>5</v>
      </c>
      <c r="G255" s="14"/>
      <c r="H255" s="14"/>
      <c r="I255" s="14"/>
      <c r="K255" s="14"/>
    </row>
    <row r="256" spans="1:11" x14ac:dyDescent="0.4">
      <c r="A256" s="7" t="s">
        <v>38</v>
      </c>
      <c r="B256" s="1" t="s">
        <v>101</v>
      </c>
      <c r="C256" s="1">
        <v>531203</v>
      </c>
      <c r="D256" s="2" t="s">
        <v>31</v>
      </c>
      <c r="E256" s="2" t="s">
        <v>15</v>
      </c>
      <c r="F256" s="10">
        <v>2</v>
      </c>
      <c r="G256" s="14"/>
      <c r="H256" s="14"/>
      <c r="I256" s="14"/>
      <c r="K256" s="14"/>
    </row>
    <row r="257" spans="1:11" x14ac:dyDescent="0.4">
      <c r="A257" s="7" t="s">
        <v>39</v>
      </c>
      <c r="B257" s="1" t="s">
        <v>169</v>
      </c>
      <c r="C257" s="1">
        <v>512001</v>
      </c>
      <c r="D257" s="2" t="s">
        <v>103</v>
      </c>
      <c r="E257" s="2" t="s">
        <v>11</v>
      </c>
      <c r="F257" s="10">
        <v>2</v>
      </c>
      <c r="J257" s="4"/>
      <c r="K257" s="14"/>
    </row>
    <row r="258" spans="1:11" x14ac:dyDescent="0.4">
      <c r="A258" s="7" t="s">
        <v>32</v>
      </c>
      <c r="B258" s="1" t="s">
        <v>59</v>
      </c>
      <c r="C258" s="1">
        <v>911201</v>
      </c>
      <c r="D258" s="2" t="s">
        <v>51</v>
      </c>
      <c r="E258" s="2"/>
      <c r="F258" s="10">
        <v>1</v>
      </c>
      <c r="K258" s="14"/>
    </row>
    <row r="259" spans="1:11" x14ac:dyDescent="0.4">
      <c r="A259" s="8"/>
      <c r="B259" s="5" t="s">
        <v>60</v>
      </c>
      <c r="C259" s="5"/>
      <c r="D259" s="6"/>
      <c r="E259" s="6"/>
      <c r="F259" s="11">
        <f>SUM(F253:F258)</f>
        <v>12</v>
      </c>
      <c r="K259" s="14"/>
    </row>
    <row r="260" spans="1:11" ht="37.950000000000003" customHeight="1" x14ac:dyDescent="0.4">
      <c r="A260" s="122" t="s">
        <v>283</v>
      </c>
      <c r="B260" s="123"/>
      <c r="C260" s="123"/>
      <c r="D260" s="123"/>
      <c r="E260" s="123"/>
      <c r="F260" s="124"/>
      <c r="K260" s="14"/>
    </row>
    <row r="261" spans="1:11" x14ac:dyDescent="0.4">
      <c r="A261" s="7">
        <v>1</v>
      </c>
      <c r="B261" s="1" t="s">
        <v>155</v>
      </c>
      <c r="C261" s="1">
        <v>263501</v>
      </c>
      <c r="D261" s="2" t="s">
        <v>10</v>
      </c>
      <c r="E261" s="2" t="s">
        <v>15</v>
      </c>
      <c r="F261" s="10">
        <v>1</v>
      </c>
      <c r="K261" s="14"/>
    </row>
    <row r="262" spans="1:11" x14ac:dyDescent="0.4">
      <c r="A262" s="7" t="s">
        <v>26</v>
      </c>
      <c r="B262" s="1" t="s">
        <v>139</v>
      </c>
      <c r="C262" s="1">
        <v>263411</v>
      </c>
      <c r="D262" s="2" t="s">
        <v>10</v>
      </c>
      <c r="E262" s="2" t="s">
        <v>156</v>
      </c>
      <c r="F262" s="10">
        <v>1</v>
      </c>
      <c r="K262" s="14"/>
    </row>
    <row r="263" spans="1:11" x14ac:dyDescent="0.4">
      <c r="A263" s="7" t="s">
        <v>27</v>
      </c>
      <c r="B263" s="1" t="s">
        <v>87</v>
      </c>
      <c r="C263" s="1">
        <v>325901</v>
      </c>
      <c r="D263" s="2" t="s">
        <v>67</v>
      </c>
      <c r="E263" s="2" t="s">
        <v>15</v>
      </c>
      <c r="F263" s="10">
        <v>3</v>
      </c>
      <c r="K263" s="14"/>
    </row>
    <row r="264" spans="1:11" x14ac:dyDescent="0.4">
      <c r="A264" s="7" t="s">
        <v>137</v>
      </c>
      <c r="B264" s="1" t="s">
        <v>63</v>
      </c>
      <c r="C264" s="1">
        <v>532103</v>
      </c>
      <c r="D264" s="2" t="s">
        <v>51</v>
      </c>
      <c r="E264" s="2"/>
      <c r="F264" s="10">
        <v>10</v>
      </c>
      <c r="K264" s="14"/>
    </row>
    <row r="265" spans="1:11" x14ac:dyDescent="0.4">
      <c r="A265" s="48"/>
      <c r="B265" s="5" t="s">
        <v>60</v>
      </c>
      <c r="C265" s="23"/>
      <c r="D265" s="6"/>
      <c r="E265" s="6"/>
      <c r="F265" s="11">
        <f>SUM(F261:F264)</f>
        <v>15</v>
      </c>
      <c r="K265" s="14"/>
    </row>
    <row r="266" spans="1:11" ht="19.5" customHeight="1" x14ac:dyDescent="0.4">
      <c r="A266" s="122" t="s">
        <v>284</v>
      </c>
      <c r="B266" s="123"/>
      <c r="C266" s="123"/>
      <c r="D266" s="123"/>
      <c r="E266" s="123"/>
      <c r="F266" s="124"/>
      <c r="K266" s="14"/>
    </row>
    <row r="267" spans="1:11" x14ac:dyDescent="0.4">
      <c r="A267" s="113" t="s">
        <v>151</v>
      </c>
      <c r="B267" s="114"/>
      <c r="C267" s="114"/>
      <c r="D267" s="114"/>
      <c r="E267" s="114"/>
      <c r="F267" s="115"/>
      <c r="K267" s="14"/>
    </row>
    <row r="268" spans="1:11" x14ac:dyDescent="0.4">
      <c r="A268" s="7" t="s">
        <v>8</v>
      </c>
      <c r="B268" s="1" t="s">
        <v>55</v>
      </c>
      <c r="C268" s="1">
        <v>226405</v>
      </c>
      <c r="D268" s="2" t="s">
        <v>10</v>
      </c>
      <c r="E268" s="2" t="s">
        <v>15</v>
      </c>
      <c r="F268" s="10">
        <v>1</v>
      </c>
      <c r="K268" s="14"/>
    </row>
    <row r="269" spans="1:11" x14ac:dyDescent="0.4">
      <c r="A269" s="7" t="s">
        <v>26</v>
      </c>
      <c r="B269" s="1" t="s">
        <v>155</v>
      </c>
      <c r="C269" s="1">
        <v>263501</v>
      </c>
      <c r="D269" s="2" t="s">
        <v>10</v>
      </c>
      <c r="E269" s="2" t="s">
        <v>15</v>
      </c>
      <c r="F269" s="10">
        <v>1</v>
      </c>
      <c r="K269" s="14"/>
    </row>
    <row r="270" spans="1:11" x14ac:dyDescent="0.4">
      <c r="A270" s="7" t="s">
        <v>37</v>
      </c>
      <c r="B270" s="1" t="s">
        <v>139</v>
      </c>
      <c r="C270" s="1">
        <v>263411</v>
      </c>
      <c r="D270" s="2" t="s">
        <v>10</v>
      </c>
      <c r="E270" s="2" t="s">
        <v>331</v>
      </c>
      <c r="F270" s="10">
        <v>1</v>
      </c>
      <c r="K270" s="14"/>
    </row>
    <row r="271" spans="1:11" x14ac:dyDescent="0.4">
      <c r="A271" s="7" t="s">
        <v>42</v>
      </c>
      <c r="B271" s="1" t="s">
        <v>87</v>
      </c>
      <c r="C271" s="1">
        <v>325901</v>
      </c>
      <c r="D271" s="2" t="s">
        <v>67</v>
      </c>
      <c r="E271" s="2" t="s">
        <v>15</v>
      </c>
      <c r="F271" s="10">
        <v>2</v>
      </c>
      <c r="K271" s="14"/>
    </row>
    <row r="272" spans="1:11" x14ac:dyDescent="0.4">
      <c r="A272" s="7" t="s">
        <v>28</v>
      </c>
      <c r="B272" s="1" t="s">
        <v>87</v>
      </c>
      <c r="C272" s="1">
        <v>325901</v>
      </c>
      <c r="D272" s="2" t="s">
        <v>67</v>
      </c>
      <c r="E272" s="2"/>
      <c r="F272" s="10">
        <v>1</v>
      </c>
      <c r="G272" s="14"/>
      <c r="H272" s="14"/>
      <c r="I272" s="14"/>
      <c r="K272" s="14"/>
    </row>
    <row r="273" spans="1:11" x14ac:dyDescent="0.4">
      <c r="A273" s="7" t="s">
        <v>110</v>
      </c>
      <c r="B273" s="1" t="s">
        <v>63</v>
      </c>
      <c r="C273" s="1">
        <v>532103</v>
      </c>
      <c r="D273" s="2" t="s">
        <v>51</v>
      </c>
      <c r="E273" s="2"/>
      <c r="F273" s="10">
        <v>10</v>
      </c>
      <c r="G273" s="14"/>
      <c r="H273" s="14"/>
      <c r="I273" s="14"/>
      <c r="K273" s="14"/>
    </row>
    <row r="274" spans="1:11" ht="16.2" customHeight="1" x14ac:dyDescent="0.4">
      <c r="A274" s="120" t="s">
        <v>152</v>
      </c>
      <c r="B274" s="121"/>
      <c r="C274" s="121"/>
      <c r="D274" s="121"/>
      <c r="E274" s="121"/>
      <c r="F274" s="32"/>
      <c r="G274" s="14"/>
      <c r="H274" s="14"/>
      <c r="I274" s="14"/>
      <c r="K274" s="14"/>
    </row>
    <row r="275" spans="1:11" x14ac:dyDescent="0.4">
      <c r="A275" s="7" t="s">
        <v>18</v>
      </c>
      <c r="B275" s="1" t="s">
        <v>70</v>
      </c>
      <c r="C275" s="1">
        <v>721424</v>
      </c>
      <c r="D275" s="2" t="s">
        <v>103</v>
      </c>
      <c r="E275" s="2" t="s">
        <v>25</v>
      </c>
      <c r="F275" s="10">
        <v>2</v>
      </c>
      <c r="G275" s="14"/>
      <c r="H275" s="14"/>
      <c r="I275" s="14"/>
      <c r="K275" s="14"/>
    </row>
    <row r="276" spans="1:11" x14ac:dyDescent="0.4">
      <c r="A276" s="7" t="s">
        <v>37</v>
      </c>
      <c r="B276" s="1" t="s">
        <v>169</v>
      </c>
      <c r="C276" s="1">
        <v>512001</v>
      </c>
      <c r="D276" s="2" t="s">
        <v>103</v>
      </c>
      <c r="E276" s="2" t="s">
        <v>25</v>
      </c>
      <c r="F276" s="10">
        <v>1</v>
      </c>
      <c r="G276" s="14"/>
      <c r="H276" s="14"/>
      <c r="I276" s="14"/>
      <c r="K276" s="14"/>
    </row>
    <row r="277" spans="1:11" x14ac:dyDescent="0.4">
      <c r="A277" s="7" t="s">
        <v>84</v>
      </c>
      <c r="B277" s="1" t="s">
        <v>169</v>
      </c>
      <c r="C277" s="1">
        <v>512001</v>
      </c>
      <c r="D277" s="2" t="s">
        <v>103</v>
      </c>
      <c r="E277" s="2" t="s">
        <v>11</v>
      </c>
      <c r="F277" s="10">
        <v>3</v>
      </c>
      <c r="G277" s="14"/>
      <c r="H277" s="14"/>
      <c r="I277" s="14"/>
      <c r="K277" s="14"/>
    </row>
    <row r="278" spans="1:11" x14ac:dyDescent="0.4">
      <c r="A278" s="7" t="s">
        <v>46</v>
      </c>
      <c r="B278" s="1" t="s">
        <v>88</v>
      </c>
      <c r="C278" s="1">
        <v>911201</v>
      </c>
      <c r="D278" s="2" t="s">
        <v>51</v>
      </c>
      <c r="E278" s="2"/>
      <c r="F278" s="10">
        <v>1</v>
      </c>
      <c r="G278" s="14"/>
      <c r="H278" s="14"/>
      <c r="I278" s="14"/>
      <c r="K278" s="14"/>
    </row>
    <row r="279" spans="1:11" x14ac:dyDescent="0.4">
      <c r="A279" s="7" t="s">
        <v>175</v>
      </c>
      <c r="B279" s="1" t="s">
        <v>141</v>
      </c>
      <c r="C279" s="1">
        <v>962907</v>
      </c>
      <c r="D279" s="2" t="s">
        <v>51</v>
      </c>
      <c r="E279" s="2"/>
      <c r="F279" s="10">
        <v>4</v>
      </c>
      <c r="G279" s="14"/>
      <c r="H279" s="14"/>
      <c r="I279" s="14"/>
      <c r="K279" s="14"/>
    </row>
    <row r="280" spans="1:11" x14ac:dyDescent="0.4">
      <c r="A280" s="44"/>
      <c r="B280" s="5" t="s">
        <v>193</v>
      </c>
      <c r="C280" s="6"/>
      <c r="D280" s="6"/>
      <c r="E280" s="5"/>
      <c r="F280" s="11">
        <f>SUM(F268:F279)</f>
        <v>27</v>
      </c>
      <c r="G280" s="14"/>
      <c r="H280" s="14"/>
      <c r="I280" s="14"/>
      <c r="K280" s="14"/>
    </row>
    <row r="281" spans="1:11" ht="32.4" customHeight="1" x14ac:dyDescent="0.4">
      <c r="A281" s="122" t="s">
        <v>307</v>
      </c>
      <c r="B281" s="123"/>
      <c r="C281" s="123"/>
      <c r="D281" s="123"/>
      <c r="E281" s="123"/>
      <c r="F281" s="124"/>
      <c r="G281" s="14"/>
      <c r="H281" s="14"/>
      <c r="I281" s="14"/>
      <c r="K281" s="14"/>
    </row>
    <row r="282" spans="1:11" x14ac:dyDescent="0.4">
      <c r="A282" s="7" t="s">
        <v>8</v>
      </c>
      <c r="B282" s="1" t="s">
        <v>155</v>
      </c>
      <c r="C282" s="1">
        <v>263501</v>
      </c>
      <c r="D282" s="2" t="s">
        <v>10</v>
      </c>
      <c r="E282" s="2" t="s">
        <v>15</v>
      </c>
      <c r="F282" s="10">
        <v>1</v>
      </c>
      <c r="G282" s="14"/>
      <c r="H282" s="14"/>
      <c r="I282" s="14"/>
      <c r="K282" s="14"/>
    </row>
    <row r="283" spans="1:11" x14ac:dyDescent="0.4">
      <c r="A283" s="7" t="s">
        <v>26</v>
      </c>
      <c r="B283" s="1" t="s">
        <v>171</v>
      </c>
      <c r="C283" s="1">
        <v>263411</v>
      </c>
      <c r="D283" s="2" t="s">
        <v>10</v>
      </c>
      <c r="E283" s="2" t="s">
        <v>15</v>
      </c>
      <c r="F283" s="10">
        <v>1</v>
      </c>
      <c r="G283" s="14"/>
      <c r="H283" s="14"/>
      <c r="I283" s="14"/>
      <c r="K283" s="14"/>
    </row>
    <row r="284" spans="1:11" x14ac:dyDescent="0.4">
      <c r="A284" s="7" t="s">
        <v>37</v>
      </c>
      <c r="B284" s="1" t="s">
        <v>87</v>
      </c>
      <c r="C284" s="1">
        <v>325901</v>
      </c>
      <c r="D284" s="2" t="s">
        <v>67</v>
      </c>
      <c r="E284" s="2"/>
      <c r="F284" s="10">
        <v>1</v>
      </c>
      <c r="G284" s="14"/>
      <c r="H284" s="14"/>
      <c r="I284" s="14"/>
      <c r="K284" s="14"/>
    </row>
    <row r="285" spans="1:11" x14ac:dyDescent="0.4">
      <c r="A285" s="7" t="s">
        <v>42</v>
      </c>
      <c r="B285" s="1" t="s">
        <v>101</v>
      </c>
      <c r="C285" s="1">
        <v>263508</v>
      </c>
      <c r="D285" s="2" t="s">
        <v>10</v>
      </c>
      <c r="E285" s="2" t="s">
        <v>15</v>
      </c>
      <c r="F285" s="10">
        <v>2</v>
      </c>
      <c r="G285" s="14"/>
      <c r="H285" s="14"/>
      <c r="I285" s="14"/>
      <c r="K285" s="14"/>
    </row>
    <row r="286" spans="1:11" x14ac:dyDescent="0.4">
      <c r="A286" s="7" t="s">
        <v>28</v>
      </c>
      <c r="B286" s="1" t="s">
        <v>102</v>
      </c>
      <c r="C286" s="1">
        <v>531203</v>
      </c>
      <c r="D286" s="2" t="s">
        <v>31</v>
      </c>
      <c r="E286" s="2" t="s">
        <v>15</v>
      </c>
      <c r="F286" s="10">
        <v>1</v>
      </c>
      <c r="G286" s="14"/>
      <c r="H286" s="14"/>
      <c r="I286" s="14"/>
      <c r="K286" s="14"/>
    </row>
    <row r="287" spans="1:11" x14ac:dyDescent="0.4">
      <c r="A287" s="8"/>
      <c r="B287" s="5" t="s">
        <v>60</v>
      </c>
      <c r="C287" s="23"/>
      <c r="D287" s="6"/>
      <c r="E287" s="6"/>
      <c r="F287" s="11">
        <f>SUM(F282:F286)</f>
        <v>6</v>
      </c>
      <c r="G287" s="14"/>
      <c r="H287" s="14"/>
      <c r="I287" s="14"/>
      <c r="K287" s="14"/>
    </row>
    <row r="288" spans="1:11" ht="23.4" customHeight="1" x14ac:dyDescent="0.4">
      <c r="A288" s="122" t="s">
        <v>308</v>
      </c>
      <c r="B288" s="123"/>
      <c r="C288" s="123"/>
      <c r="D288" s="123"/>
      <c r="E288" s="123"/>
      <c r="F288" s="124"/>
      <c r="G288" s="14"/>
      <c r="H288" s="14"/>
      <c r="I288" s="14"/>
      <c r="K288" s="14"/>
    </row>
    <row r="289" spans="1:11" x14ac:dyDescent="0.4">
      <c r="A289" s="7" t="s">
        <v>8</v>
      </c>
      <c r="B289" s="1" t="s">
        <v>155</v>
      </c>
      <c r="C289" s="1">
        <v>263501</v>
      </c>
      <c r="D289" s="2" t="s">
        <v>10</v>
      </c>
      <c r="E289" s="2" t="s">
        <v>15</v>
      </c>
      <c r="F289" s="10">
        <v>0.5</v>
      </c>
      <c r="G289" s="14"/>
      <c r="H289" s="14"/>
      <c r="I289" s="14"/>
      <c r="K289" s="14"/>
    </row>
    <row r="290" spans="1:11" x14ac:dyDescent="0.4">
      <c r="A290" s="7" t="s">
        <v>26</v>
      </c>
      <c r="B290" s="1" t="s">
        <v>66</v>
      </c>
      <c r="C290" s="1">
        <v>325901</v>
      </c>
      <c r="D290" s="2" t="s">
        <v>67</v>
      </c>
      <c r="E290" s="2" t="s">
        <v>15</v>
      </c>
      <c r="F290" s="10">
        <v>0.5</v>
      </c>
      <c r="G290" s="14"/>
      <c r="H290" s="14"/>
      <c r="I290" s="14"/>
      <c r="K290" s="14"/>
    </row>
    <row r="291" spans="1:11" x14ac:dyDescent="0.4">
      <c r="A291" s="7" t="s">
        <v>65</v>
      </c>
      <c r="B291" s="1" t="s">
        <v>101</v>
      </c>
      <c r="C291" s="1">
        <v>531203</v>
      </c>
      <c r="D291" s="2" t="s">
        <v>31</v>
      </c>
      <c r="E291" s="2" t="s">
        <v>15</v>
      </c>
      <c r="F291" s="10">
        <v>2</v>
      </c>
      <c r="G291" s="14"/>
      <c r="H291" s="14"/>
      <c r="I291" s="14"/>
      <c r="K291" s="14"/>
    </row>
    <row r="292" spans="1:11" x14ac:dyDescent="0.4">
      <c r="A292" s="7" t="s">
        <v>36</v>
      </c>
      <c r="B292" s="1" t="s">
        <v>169</v>
      </c>
      <c r="C292" s="1">
        <v>512001</v>
      </c>
      <c r="D292" s="2" t="s">
        <v>103</v>
      </c>
      <c r="E292" s="2" t="s">
        <v>25</v>
      </c>
      <c r="F292" s="10">
        <v>0.5</v>
      </c>
      <c r="G292" s="14"/>
      <c r="H292" s="14"/>
      <c r="I292" s="14"/>
      <c r="K292" s="14"/>
    </row>
    <row r="293" spans="1:11" x14ac:dyDescent="0.4">
      <c r="A293" s="7" t="s">
        <v>28</v>
      </c>
      <c r="B293" s="1" t="s">
        <v>59</v>
      </c>
      <c r="C293" s="1">
        <v>911201</v>
      </c>
      <c r="D293" s="2" t="s">
        <v>51</v>
      </c>
      <c r="E293" s="2"/>
      <c r="F293" s="10">
        <v>1</v>
      </c>
      <c r="G293" s="14"/>
      <c r="H293" s="14"/>
      <c r="I293" s="14"/>
      <c r="K293" s="14"/>
    </row>
    <row r="294" spans="1:11" x14ac:dyDescent="0.4">
      <c r="A294" s="8"/>
      <c r="B294" s="5" t="s">
        <v>60</v>
      </c>
      <c r="C294" s="5"/>
      <c r="D294" s="6"/>
      <c r="E294" s="6"/>
      <c r="F294" s="11">
        <f>SUM(F289:F293)</f>
        <v>4.5</v>
      </c>
      <c r="G294" s="14"/>
      <c r="H294" s="14"/>
      <c r="I294" s="14"/>
      <c r="K294" s="14"/>
    </row>
    <row r="295" spans="1:11" ht="23.4" customHeight="1" x14ac:dyDescent="0.4">
      <c r="A295" s="122" t="s">
        <v>288</v>
      </c>
      <c r="B295" s="123"/>
      <c r="C295" s="123"/>
      <c r="D295" s="123"/>
      <c r="E295" s="123"/>
      <c r="F295" s="124"/>
      <c r="G295" s="14"/>
      <c r="H295" s="14"/>
      <c r="I295" s="14"/>
      <c r="K295" s="14"/>
    </row>
    <row r="296" spans="1:11" x14ac:dyDescent="0.4">
      <c r="A296" s="7" t="s">
        <v>8</v>
      </c>
      <c r="B296" s="1" t="s">
        <v>155</v>
      </c>
      <c r="C296" s="1">
        <v>263501</v>
      </c>
      <c r="D296" s="2" t="s">
        <v>10</v>
      </c>
      <c r="E296" s="2" t="s">
        <v>15</v>
      </c>
      <c r="F296" s="10">
        <v>0.5</v>
      </c>
      <c r="G296" s="14"/>
      <c r="H296" s="14"/>
      <c r="I296" s="14"/>
      <c r="K296" s="14"/>
    </row>
    <row r="297" spans="1:11" x14ac:dyDescent="0.4">
      <c r="A297" s="7" t="s">
        <v>26</v>
      </c>
      <c r="B297" s="1" t="s">
        <v>66</v>
      </c>
      <c r="C297" s="1">
        <v>325901</v>
      </c>
      <c r="D297" s="2" t="s">
        <v>67</v>
      </c>
      <c r="E297" s="2" t="s">
        <v>15</v>
      </c>
      <c r="F297" s="10">
        <v>0.5</v>
      </c>
      <c r="G297" s="14"/>
      <c r="H297" s="14"/>
      <c r="I297" s="14"/>
      <c r="K297" s="14"/>
    </row>
    <row r="298" spans="1:11" x14ac:dyDescent="0.4">
      <c r="A298" s="7" t="s">
        <v>65</v>
      </c>
      <c r="B298" s="1" t="s">
        <v>101</v>
      </c>
      <c r="C298" s="1">
        <v>263508</v>
      </c>
      <c r="D298" s="2" t="s">
        <v>10</v>
      </c>
      <c r="E298" s="2" t="s">
        <v>289</v>
      </c>
      <c r="F298" s="10">
        <v>2</v>
      </c>
      <c r="G298" s="14"/>
      <c r="H298" s="14"/>
      <c r="I298" s="14"/>
      <c r="K298" s="14"/>
    </row>
    <row r="299" spans="1:11" x14ac:dyDescent="0.4">
      <c r="A299" s="7" t="s">
        <v>36</v>
      </c>
      <c r="B299" s="1" t="s">
        <v>101</v>
      </c>
      <c r="C299" s="1">
        <v>263508</v>
      </c>
      <c r="D299" s="2" t="s">
        <v>10</v>
      </c>
      <c r="E299" s="2"/>
      <c r="F299" s="10">
        <v>1</v>
      </c>
      <c r="G299" s="14"/>
      <c r="H299" s="14"/>
      <c r="I299" s="14"/>
      <c r="K299" s="14"/>
    </row>
    <row r="300" spans="1:11" x14ac:dyDescent="0.4">
      <c r="A300" s="7" t="s">
        <v>77</v>
      </c>
      <c r="B300" s="1" t="s">
        <v>101</v>
      </c>
      <c r="C300" s="1">
        <v>531203</v>
      </c>
      <c r="D300" s="2" t="s">
        <v>31</v>
      </c>
      <c r="E300" s="2" t="s">
        <v>15</v>
      </c>
      <c r="F300" s="10">
        <v>2</v>
      </c>
      <c r="G300" s="14"/>
      <c r="H300" s="14"/>
      <c r="I300" s="14"/>
      <c r="K300" s="14"/>
    </row>
    <row r="301" spans="1:11" x14ac:dyDescent="0.4">
      <c r="A301" s="7" t="s">
        <v>47</v>
      </c>
      <c r="B301" s="1" t="s">
        <v>169</v>
      </c>
      <c r="C301" s="1">
        <v>512001</v>
      </c>
      <c r="D301" s="2" t="s">
        <v>103</v>
      </c>
      <c r="E301" s="2" t="s">
        <v>25</v>
      </c>
      <c r="F301" s="10">
        <v>0.5</v>
      </c>
      <c r="G301" s="14"/>
      <c r="H301" s="14"/>
      <c r="I301" s="14"/>
      <c r="K301" s="14"/>
    </row>
    <row r="302" spans="1:11" x14ac:dyDescent="0.4">
      <c r="A302" s="7" t="s">
        <v>43</v>
      </c>
      <c r="B302" s="1" t="s">
        <v>59</v>
      </c>
      <c r="C302" s="1">
        <v>911201</v>
      </c>
      <c r="D302" s="2" t="s">
        <v>51</v>
      </c>
      <c r="E302" s="2"/>
      <c r="F302" s="10">
        <v>1</v>
      </c>
      <c r="G302" s="14"/>
      <c r="H302" s="14"/>
      <c r="I302" s="14"/>
      <c r="K302" s="14"/>
    </row>
    <row r="303" spans="1:11" x14ac:dyDescent="0.4">
      <c r="A303" s="8"/>
      <c r="B303" s="5" t="s">
        <v>60</v>
      </c>
      <c r="C303" s="5"/>
      <c r="D303" s="6"/>
      <c r="E303" s="6"/>
      <c r="F303" s="11">
        <f>SUM(F296:F302)</f>
        <v>7.5</v>
      </c>
      <c r="G303" s="14"/>
      <c r="H303" s="14"/>
      <c r="I303" s="14"/>
      <c r="K303" s="14"/>
    </row>
    <row r="304" spans="1:11" x14ac:dyDescent="0.4">
      <c r="A304" s="8"/>
      <c r="B304" s="5" t="s">
        <v>192</v>
      </c>
      <c r="C304" s="5"/>
      <c r="D304" s="6"/>
      <c r="E304" s="6"/>
      <c r="F304" s="11">
        <f>F303+F294+F287+F280+F265+F259+F251</f>
        <v>75</v>
      </c>
      <c r="G304" s="14"/>
      <c r="H304" s="14"/>
      <c r="I304" s="14"/>
      <c r="K304" s="14"/>
    </row>
    <row r="305" spans="1:11" ht="27.6" customHeight="1" x14ac:dyDescent="0.4">
      <c r="A305" s="130" t="s">
        <v>239</v>
      </c>
      <c r="B305" s="131"/>
      <c r="C305" s="131"/>
      <c r="D305" s="131"/>
      <c r="E305" s="131"/>
      <c r="F305" s="132"/>
      <c r="G305" s="14"/>
      <c r="H305" s="14"/>
      <c r="I305" s="14"/>
      <c r="K305" s="14"/>
    </row>
    <row r="306" spans="1:11" x14ac:dyDescent="0.4">
      <c r="A306" s="7" t="s">
        <v>8</v>
      </c>
      <c r="B306" s="1" t="s">
        <v>54</v>
      </c>
      <c r="C306" s="1">
        <v>111207</v>
      </c>
      <c r="D306" s="2" t="s">
        <v>10</v>
      </c>
      <c r="E306" s="2" t="s">
        <v>11</v>
      </c>
      <c r="F306" s="10">
        <v>1</v>
      </c>
      <c r="G306" s="14"/>
      <c r="H306" s="14"/>
      <c r="I306" s="14"/>
      <c r="K306" s="14"/>
    </row>
    <row r="307" spans="1:11" x14ac:dyDescent="0.4">
      <c r="A307" s="7" t="s">
        <v>26</v>
      </c>
      <c r="B307" s="1" t="s">
        <v>33</v>
      </c>
      <c r="C307" s="1">
        <v>242203</v>
      </c>
      <c r="D307" s="2" t="s">
        <v>10</v>
      </c>
      <c r="E307" s="2" t="s">
        <v>23</v>
      </c>
      <c r="F307" s="10">
        <v>1</v>
      </c>
      <c r="G307" s="14"/>
      <c r="H307" s="14"/>
      <c r="I307" s="14"/>
      <c r="K307" s="14"/>
    </row>
    <row r="308" spans="1:11" x14ac:dyDescent="0.4">
      <c r="A308" s="7" t="s">
        <v>37</v>
      </c>
      <c r="B308" s="1" t="s">
        <v>71</v>
      </c>
      <c r="C308" s="1">
        <v>515104</v>
      </c>
      <c r="D308" s="2" t="s">
        <v>31</v>
      </c>
      <c r="E308" s="40" t="s">
        <v>25</v>
      </c>
      <c r="F308" s="10">
        <v>1</v>
      </c>
      <c r="G308" s="14"/>
      <c r="H308" s="14"/>
      <c r="I308" s="14"/>
      <c r="K308" s="14"/>
    </row>
    <row r="309" spans="1:11" x14ac:dyDescent="0.4">
      <c r="A309" s="7"/>
      <c r="B309" s="5" t="s">
        <v>167</v>
      </c>
      <c r="C309" s="1"/>
      <c r="D309" s="2"/>
      <c r="E309" s="40"/>
      <c r="F309" s="11">
        <f>SUM(F306:F308)</f>
        <v>3</v>
      </c>
      <c r="G309" s="14"/>
      <c r="H309" s="14"/>
      <c r="I309" s="14"/>
      <c r="K309" s="14"/>
    </row>
    <row r="310" spans="1:11" ht="36.6" customHeight="1" x14ac:dyDescent="0.4">
      <c r="A310" s="122" t="s">
        <v>285</v>
      </c>
      <c r="B310" s="123"/>
      <c r="C310" s="123"/>
      <c r="D310" s="123"/>
      <c r="E310" s="123"/>
      <c r="F310" s="124"/>
      <c r="G310" s="14"/>
      <c r="H310" s="14"/>
      <c r="I310" s="14"/>
      <c r="K310" s="14"/>
    </row>
    <row r="311" spans="1:11" x14ac:dyDescent="0.4">
      <c r="A311" s="7" t="s">
        <v>18</v>
      </c>
      <c r="B311" s="1" t="s">
        <v>55</v>
      </c>
      <c r="C311" s="1">
        <v>226405</v>
      </c>
      <c r="D311" s="2" t="s">
        <v>10</v>
      </c>
      <c r="E311" s="2" t="s">
        <v>15</v>
      </c>
      <c r="F311" s="10">
        <v>2</v>
      </c>
      <c r="G311" s="14"/>
      <c r="H311" s="14"/>
      <c r="I311" s="14"/>
      <c r="K311" s="14"/>
    </row>
    <row r="312" spans="1:11" x14ac:dyDescent="0.4">
      <c r="A312" s="7" t="s">
        <v>37</v>
      </c>
      <c r="B312" s="1" t="s">
        <v>139</v>
      </c>
      <c r="C312" s="1">
        <v>263411</v>
      </c>
      <c r="D312" s="2" t="s">
        <v>10</v>
      </c>
      <c r="E312" s="2" t="s">
        <v>156</v>
      </c>
      <c r="F312" s="10">
        <v>1</v>
      </c>
      <c r="G312" s="14"/>
      <c r="H312" s="14"/>
      <c r="I312" s="14"/>
      <c r="K312" s="14"/>
    </row>
    <row r="313" spans="1:11" x14ac:dyDescent="0.4">
      <c r="A313" s="7" t="s">
        <v>45</v>
      </c>
      <c r="B313" s="1" t="s">
        <v>155</v>
      </c>
      <c r="C313" s="1">
        <v>263501</v>
      </c>
      <c r="D313" s="2" t="s">
        <v>10</v>
      </c>
      <c r="E313" s="2" t="s">
        <v>156</v>
      </c>
      <c r="F313" s="10">
        <v>1</v>
      </c>
      <c r="G313" s="14"/>
      <c r="H313" s="14"/>
      <c r="I313" s="14"/>
      <c r="K313" s="14"/>
    </row>
    <row r="314" spans="1:11" ht="48.6" x14ac:dyDescent="0.4">
      <c r="A314" s="7" t="s">
        <v>36</v>
      </c>
      <c r="B314" s="1" t="s">
        <v>265</v>
      </c>
      <c r="C314" s="1">
        <v>325909</v>
      </c>
      <c r="D314" s="2" t="s">
        <v>67</v>
      </c>
      <c r="E314" s="2"/>
      <c r="F314" s="10">
        <v>1</v>
      </c>
      <c r="G314" s="14"/>
      <c r="H314" s="14"/>
      <c r="I314" s="14"/>
      <c r="K314" s="14"/>
    </row>
    <row r="315" spans="1:11" ht="32.4" x14ac:dyDescent="0.4">
      <c r="A315" s="7" t="s">
        <v>28</v>
      </c>
      <c r="B315" s="1" t="s">
        <v>266</v>
      </c>
      <c r="C315" s="1">
        <v>325502</v>
      </c>
      <c r="D315" s="2" t="s">
        <v>67</v>
      </c>
      <c r="E315" s="2" t="s">
        <v>15</v>
      </c>
      <c r="F315" s="10">
        <v>1</v>
      </c>
      <c r="G315" s="14"/>
      <c r="H315" s="14"/>
      <c r="I315" s="14"/>
      <c r="K315" s="14"/>
    </row>
    <row r="316" spans="1:11" x14ac:dyDescent="0.4">
      <c r="A316" s="48"/>
      <c r="B316" s="5" t="s">
        <v>60</v>
      </c>
      <c r="C316" s="23"/>
      <c r="D316" s="6"/>
      <c r="E316" s="6"/>
      <c r="F316" s="11">
        <f>SUM(F311:F315)</f>
        <v>6</v>
      </c>
      <c r="G316" s="14"/>
      <c r="H316" s="14"/>
      <c r="I316" s="14"/>
      <c r="K316" s="14"/>
    </row>
    <row r="317" spans="1:11" ht="19.2" customHeight="1" x14ac:dyDescent="0.4">
      <c r="A317" s="122" t="s">
        <v>238</v>
      </c>
      <c r="B317" s="123"/>
      <c r="C317" s="123"/>
      <c r="D317" s="123"/>
      <c r="E317" s="123"/>
      <c r="F317" s="124"/>
      <c r="G317" s="14"/>
      <c r="H317" s="14"/>
      <c r="I317" s="14"/>
      <c r="K317" s="14"/>
    </row>
    <row r="318" spans="1:11" x14ac:dyDescent="0.4">
      <c r="A318" s="145" t="s">
        <v>186</v>
      </c>
      <c r="B318" s="146"/>
      <c r="C318" s="146"/>
      <c r="D318" s="146"/>
      <c r="E318" s="146"/>
      <c r="F318" s="147"/>
      <c r="G318" s="14"/>
      <c r="H318" s="14"/>
      <c r="I318" s="14"/>
      <c r="K318" s="14"/>
    </row>
    <row r="319" spans="1:11" x14ac:dyDescent="0.4">
      <c r="A319" s="7" t="s">
        <v>8</v>
      </c>
      <c r="B319" s="1" t="s">
        <v>155</v>
      </c>
      <c r="C319" s="1">
        <v>263501</v>
      </c>
      <c r="D319" s="2" t="s">
        <v>10</v>
      </c>
      <c r="E319" s="2" t="s">
        <v>15</v>
      </c>
      <c r="F319" s="10">
        <v>1</v>
      </c>
      <c r="G319" s="14"/>
      <c r="H319" s="14"/>
      <c r="I319" s="14"/>
      <c r="K319" s="14"/>
    </row>
    <row r="320" spans="1:11" x14ac:dyDescent="0.4">
      <c r="A320" s="7" t="s">
        <v>26</v>
      </c>
      <c r="B320" s="1" t="s">
        <v>171</v>
      </c>
      <c r="C320" s="1">
        <v>263411</v>
      </c>
      <c r="D320" s="2" t="s">
        <v>10</v>
      </c>
      <c r="E320" s="2" t="s">
        <v>352</v>
      </c>
      <c r="F320" s="10">
        <v>1</v>
      </c>
      <c r="G320" s="14"/>
      <c r="H320" s="14"/>
      <c r="I320" s="14"/>
      <c r="K320" s="14"/>
    </row>
    <row r="321" spans="1:11" x14ac:dyDescent="0.4">
      <c r="A321" s="7" t="s">
        <v>327</v>
      </c>
      <c r="B321" s="1" t="s">
        <v>101</v>
      </c>
      <c r="C321" s="1">
        <v>263508</v>
      </c>
      <c r="D321" s="2" t="s">
        <v>10</v>
      </c>
      <c r="E321" s="2" t="s">
        <v>15</v>
      </c>
      <c r="F321" s="10">
        <v>11</v>
      </c>
      <c r="G321" s="14"/>
      <c r="H321" s="14"/>
      <c r="I321" s="14"/>
      <c r="K321" s="14"/>
    </row>
    <row r="322" spans="1:11" x14ac:dyDescent="0.4">
      <c r="A322" s="7" t="s">
        <v>57</v>
      </c>
      <c r="B322" s="1" t="s">
        <v>102</v>
      </c>
      <c r="C322" s="1">
        <v>263508</v>
      </c>
      <c r="D322" s="2" t="s">
        <v>22</v>
      </c>
      <c r="E322" s="2" t="s">
        <v>15</v>
      </c>
      <c r="F322" s="10">
        <v>1</v>
      </c>
      <c r="G322" s="14"/>
      <c r="H322" s="14"/>
      <c r="I322" s="14"/>
      <c r="K322" s="14"/>
    </row>
    <row r="323" spans="1:11" x14ac:dyDescent="0.4">
      <c r="A323" s="7" t="s">
        <v>328</v>
      </c>
      <c r="B323" s="1" t="s">
        <v>102</v>
      </c>
      <c r="C323" s="1">
        <v>531203</v>
      </c>
      <c r="D323" s="2" t="s">
        <v>31</v>
      </c>
      <c r="E323" s="2" t="s">
        <v>15</v>
      </c>
      <c r="F323" s="10">
        <v>8</v>
      </c>
      <c r="G323" s="14"/>
      <c r="H323" s="14"/>
      <c r="I323" s="14"/>
      <c r="K323" s="14"/>
    </row>
    <row r="324" spans="1:11" x14ac:dyDescent="0.4">
      <c r="A324" s="7" t="s">
        <v>136</v>
      </c>
      <c r="B324" s="1" t="s">
        <v>66</v>
      </c>
      <c r="C324" s="1">
        <v>325901</v>
      </c>
      <c r="D324" s="2" t="s">
        <v>67</v>
      </c>
      <c r="E324" s="2" t="s">
        <v>15</v>
      </c>
      <c r="F324" s="10">
        <v>1</v>
      </c>
      <c r="G324" s="14"/>
      <c r="H324" s="14"/>
      <c r="I324" s="14"/>
      <c r="K324" s="14"/>
    </row>
    <row r="325" spans="1:11" x14ac:dyDescent="0.4">
      <c r="A325" s="7" t="s">
        <v>58</v>
      </c>
      <c r="B325" s="1" t="s">
        <v>70</v>
      </c>
      <c r="C325" s="1">
        <v>721424</v>
      </c>
      <c r="D325" s="2" t="s">
        <v>103</v>
      </c>
      <c r="E325" s="2" t="s">
        <v>25</v>
      </c>
      <c r="F325" s="10">
        <v>1</v>
      </c>
      <c r="G325" s="14"/>
      <c r="H325" s="14"/>
      <c r="I325" s="14"/>
      <c r="K325" s="14"/>
    </row>
    <row r="326" spans="1:11" x14ac:dyDescent="0.4">
      <c r="A326" s="8"/>
      <c r="B326" s="5" t="s">
        <v>60</v>
      </c>
      <c r="C326" s="23"/>
      <c r="D326" s="6"/>
      <c r="E326" s="6"/>
      <c r="F326" s="11">
        <f>SUM(F319:F325)</f>
        <v>24</v>
      </c>
      <c r="G326" s="14"/>
      <c r="H326" s="14"/>
      <c r="I326" s="14"/>
      <c r="K326" s="14"/>
    </row>
    <row r="327" spans="1:11" ht="33.6" customHeight="1" x14ac:dyDescent="0.4">
      <c r="A327" s="148" t="s">
        <v>369</v>
      </c>
      <c r="B327" s="123"/>
      <c r="C327" s="123"/>
      <c r="D327" s="123"/>
      <c r="E327" s="123"/>
      <c r="F327" s="124"/>
      <c r="G327" s="14"/>
      <c r="H327" s="14"/>
      <c r="I327" s="14"/>
      <c r="K327" s="14"/>
    </row>
    <row r="328" spans="1:11" x14ac:dyDescent="0.4">
      <c r="A328" s="7" t="s">
        <v>8</v>
      </c>
      <c r="B328" s="1" t="s">
        <v>176</v>
      </c>
      <c r="C328" s="1">
        <v>325502</v>
      </c>
      <c r="D328" s="2" t="s">
        <v>67</v>
      </c>
      <c r="E328" s="2" t="s">
        <v>15</v>
      </c>
      <c r="F328" s="10">
        <v>1</v>
      </c>
      <c r="G328" s="14"/>
      <c r="H328" s="14"/>
      <c r="I328" s="14"/>
      <c r="K328" s="14"/>
    </row>
    <row r="329" spans="1:11" x14ac:dyDescent="0.4">
      <c r="A329" s="7" t="s">
        <v>26</v>
      </c>
      <c r="B329" s="1" t="s">
        <v>139</v>
      </c>
      <c r="C329" s="1">
        <v>263411</v>
      </c>
      <c r="D329" s="2" t="s">
        <v>10</v>
      </c>
      <c r="E329" s="2" t="s">
        <v>157</v>
      </c>
      <c r="F329" s="10">
        <v>1</v>
      </c>
      <c r="G329" s="14"/>
      <c r="H329" s="14"/>
      <c r="I329" s="14"/>
      <c r="K329" s="14"/>
    </row>
    <row r="330" spans="1:11" x14ac:dyDescent="0.4">
      <c r="A330" s="7" t="s">
        <v>37</v>
      </c>
      <c r="B330" s="1" t="s">
        <v>111</v>
      </c>
      <c r="C330" s="1">
        <v>325501</v>
      </c>
      <c r="D330" s="2" t="s">
        <v>31</v>
      </c>
      <c r="E330" s="2" t="s">
        <v>15</v>
      </c>
      <c r="F330" s="10">
        <v>1</v>
      </c>
      <c r="G330" s="14"/>
      <c r="H330" s="14"/>
      <c r="I330" s="14"/>
      <c r="K330" s="14"/>
    </row>
    <row r="331" spans="1:11" x14ac:dyDescent="0.4">
      <c r="A331" s="7" t="s">
        <v>45</v>
      </c>
      <c r="B331" s="1" t="s">
        <v>55</v>
      </c>
      <c r="C331" s="1">
        <v>226405</v>
      </c>
      <c r="D331" s="2" t="s">
        <v>10</v>
      </c>
      <c r="E331" s="2" t="s">
        <v>15</v>
      </c>
      <c r="F331" s="10">
        <v>1</v>
      </c>
      <c r="G331" s="14"/>
      <c r="H331" s="14"/>
      <c r="I331" s="14"/>
      <c r="K331" s="14"/>
    </row>
    <row r="332" spans="1:11" x14ac:dyDescent="0.4">
      <c r="A332" s="7" t="s">
        <v>36</v>
      </c>
      <c r="B332" s="1" t="s">
        <v>100</v>
      </c>
      <c r="C332" s="1">
        <v>263412</v>
      </c>
      <c r="D332" s="2" t="s">
        <v>10</v>
      </c>
      <c r="E332" s="2" t="s">
        <v>332</v>
      </c>
      <c r="F332" s="10">
        <v>1</v>
      </c>
      <c r="G332" s="14"/>
      <c r="H332" s="14"/>
      <c r="I332" s="14"/>
      <c r="K332" s="14"/>
    </row>
    <row r="333" spans="1:11" x14ac:dyDescent="0.4">
      <c r="A333" s="7" t="s">
        <v>28</v>
      </c>
      <c r="B333" s="1" t="s">
        <v>155</v>
      </c>
      <c r="C333" s="1">
        <v>263501</v>
      </c>
      <c r="D333" s="2" t="s">
        <v>10</v>
      </c>
      <c r="E333" s="2" t="s">
        <v>15</v>
      </c>
      <c r="F333" s="10">
        <v>1</v>
      </c>
      <c r="G333" s="14"/>
      <c r="H333" s="14"/>
      <c r="I333" s="14"/>
      <c r="K333" s="14"/>
    </row>
    <row r="334" spans="1:11" x14ac:dyDescent="0.4">
      <c r="A334" s="7" t="s">
        <v>46</v>
      </c>
      <c r="B334" s="1" t="s">
        <v>99</v>
      </c>
      <c r="C334" s="1">
        <v>226603</v>
      </c>
      <c r="D334" s="2" t="s">
        <v>10</v>
      </c>
      <c r="E334" s="2" t="s">
        <v>15</v>
      </c>
      <c r="F334" s="10">
        <v>1</v>
      </c>
      <c r="G334" s="14"/>
      <c r="H334" s="14"/>
      <c r="I334" s="14"/>
      <c r="K334" s="14"/>
    </row>
    <row r="335" spans="1:11" x14ac:dyDescent="0.4">
      <c r="A335" s="7" t="s">
        <v>47</v>
      </c>
      <c r="B335" s="1" t="s">
        <v>80</v>
      </c>
      <c r="C335" s="1">
        <v>833101</v>
      </c>
      <c r="D335" s="2" t="s">
        <v>103</v>
      </c>
      <c r="E335" s="2" t="s">
        <v>25</v>
      </c>
      <c r="F335" s="10">
        <v>1</v>
      </c>
      <c r="G335" s="14"/>
      <c r="H335" s="14"/>
      <c r="I335" s="14"/>
      <c r="K335" s="14"/>
    </row>
    <row r="336" spans="1:11" x14ac:dyDescent="0.4">
      <c r="A336" s="7" t="s">
        <v>43</v>
      </c>
      <c r="B336" s="1" t="s">
        <v>59</v>
      </c>
      <c r="C336" s="1">
        <v>911201</v>
      </c>
      <c r="D336" s="2" t="s">
        <v>51</v>
      </c>
      <c r="E336" s="2"/>
      <c r="F336" s="10">
        <v>1</v>
      </c>
      <c r="G336" s="14"/>
      <c r="H336" s="14"/>
      <c r="I336" s="14"/>
      <c r="K336" s="14"/>
    </row>
    <row r="337" spans="1:11" x14ac:dyDescent="0.4">
      <c r="A337" s="48"/>
      <c r="B337" s="5" t="s">
        <v>60</v>
      </c>
      <c r="C337" s="23"/>
      <c r="D337" s="6"/>
      <c r="E337" s="6"/>
      <c r="F337" s="11">
        <f>SUM(F328:F336)</f>
        <v>9</v>
      </c>
      <c r="G337" s="14"/>
      <c r="H337" s="14"/>
      <c r="I337" s="14"/>
      <c r="K337" s="14"/>
    </row>
    <row r="338" spans="1:11" ht="22.95" customHeight="1" x14ac:dyDescent="0.4">
      <c r="A338" s="122" t="s">
        <v>290</v>
      </c>
      <c r="B338" s="123"/>
      <c r="C338" s="123"/>
      <c r="D338" s="123"/>
      <c r="E338" s="123"/>
      <c r="F338" s="124"/>
      <c r="G338" s="14"/>
      <c r="H338" s="14"/>
      <c r="I338" s="14"/>
      <c r="K338" s="14"/>
    </row>
    <row r="339" spans="1:11" x14ac:dyDescent="0.4">
      <c r="A339" s="7" t="s">
        <v>8</v>
      </c>
      <c r="B339" s="1" t="s">
        <v>162</v>
      </c>
      <c r="C339" s="1">
        <v>263501</v>
      </c>
      <c r="D339" s="2" t="s">
        <v>10</v>
      </c>
      <c r="E339" s="2" t="s">
        <v>15</v>
      </c>
      <c r="F339" s="10">
        <v>0.5</v>
      </c>
      <c r="G339" s="14"/>
      <c r="H339" s="14"/>
      <c r="I339" s="14"/>
      <c r="K339" s="14"/>
    </row>
    <row r="340" spans="1:11" x14ac:dyDescent="0.4">
      <c r="A340" s="7" t="s">
        <v>26</v>
      </c>
      <c r="B340" s="1" t="s">
        <v>139</v>
      </c>
      <c r="C340" s="1">
        <v>263411</v>
      </c>
      <c r="D340" s="2" t="s">
        <v>10</v>
      </c>
      <c r="E340" s="2" t="s">
        <v>15</v>
      </c>
      <c r="F340" s="10">
        <v>0.5</v>
      </c>
      <c r="G340" s="14"/>
      <c r="H340" s="14"/>
      <c r="I340" s="14"/>
      <c r="K340" s="14"/>
    </row>
    <row r="341" spans="1:11" x14ac:dyDescent="0.4">
      <c r="A341" s="7" t="s">
        <v>37</v>
      </c>
      <c r="B341" s="1" t="s">
        <v>101</v>
      </c>
      <c r="C341" s="1">
        <v>263508</v>
      </c>
      <c r="D341" s="2" t="s">
        <v>10</v>
      </c>
      <c r="E341" s="2" t="s">
        <v>15</v>
      </c>
      <c r="F341" s="10">
        <v>0.5</v>
      </c>
      <c r="G341" s="14"/>
      <c r="H341" s="14"/>
      <c r="I341" s="14"/>
      <c r="K341" s="14"/>
    </row>
    <row r="342" spans="1:11" x14ac:dyDescent="0.4">
      <c r="A342" s="7" t="s">
        <v>45</v>
      </c>
      <c r="B342" s="1" t="s">
        <v>102</v>
      </c>
      <c r="C342" s="1">
        <v>531203</v>
      </c>
      <c r="D342" s="2" t="s">
        <v>31</v>
      </c>
      <c r="E342" s="2" t="s">
        <v>15</v>
      </c>
      <c r="F342" s="10">
        <v>1</v>
      </c>
      <c r="G342" s="14"/>
      <c r="H342" s="14"/>
      <c r="I342" s="14"/>
      <c r="K342" s="14"/>
    </row>
    <row r="343" spans="1:11" x14ac:dyDescent="0.4">
      <c r="A343" s="7" t="s">
        <v>132</v>
      </c>
      <c r="B343" s="1" t="s">
        <v>68</v>
      </c>
      <c r="C343" s="1">
        <v>532907</v>
      </c>
      <c r="D343" s="2" t="s">
        <v>51</v>
      </c>
      <c r="E343" s="2"/>
      <c r="F343" s="10">
        <v>4</v>
      </c>
      <c r="G343" s="14"/>
      <c r="H343" s="14"/>
      <c r="I343" s="14"/>
      <c r="K343" s="14"/>
    </row>
    <row r="344" spans="1:11" x14ac:dyDescent="0.4">
      <c r="A344" s="7" t="s">
        <v>43</v>
      </c>
      <c r="B344" s="1" t="s">
        <v>66</v>
      </c>
      <c r="C344" s="1">
        <v>325901</v>
      </c>
      <c r="D344" s="2" t="s">
        <v>67</v>
      </c>
      <c r="E344" s="2" t="s">
        <v>15</v>
      </c>
      <c r="F344" s="10">
        <v>0.5</v>
      </c>
      <c r="G344" s="14"/>
      <c r="H344" s="14"/>
      <c r="I344" s="14"/>
      <c r="K344" s="14"/>
    </row>
    <row r="345" spans="1:11" x14ac:dyDescent="0.4">
      <c r="A345" s="7" t="s">
        <v>48</v>
      </c>
      <c r="B345" s="1" t="s">
        <v>70</v>
      </c>
      <c r="C345" s="1">
        <v>721424</v>
      </c>
      <c r="D345" s="2" t="s">
        <v>103</v>
      </c>
      <c r="E345" s="2" t="s">
        <v>25</v>
      </c>
      <c r="F345" s="10">
        <v>0.5</v>
      </c>
      <c r="G345" s="14"/>
      <c r="H345" s="14"/>
      <c r="I345" s="14"/>
      <c r="K345" s="14"/>
    </row>
    <row r="346" spans="1:11" x14ac:dyDescent="0.4">
      <c r="A346" s="7" t="s">
        <v>29</v>
      </c>
      <c r="B346" s="1" t="s">
        <v>169</v>
      </c>
      <c r="C346" s="1">
        <v>512001</v>
      </c>
      <c r="D346" s="2" t="s">
        <v>103</v>
      </c>
      <c r="E346" s="2" t="s">
        <v>11</v>
      </c>
      <c r="F346" s="10">
        <v>0.5</v>
      </c>
      <c r="G346" s="14"/>
      <c r="H346" s="14"/>
      <c r="I346" s="14"/>
      <c r="K346" s="14"/>
    </row>
    <row r="347" spans="1:11" x14ac:dyDescent="0.4">
      <c r="A347" s="7" t="s">
        <v>32</v>
      </c>
      <c r="B347" s="1" t="s">
        <v>169</v>
      </c>
      <c r="C347" s="1">
        <v>512001</v>
      </c>
      <c r="D347" s="2" t="s">
        <v>103</v>
      </c>
      <c r="E347" s="2" t="s">
        <v>81</v>
      </c>
      <c r="F347" s="10">
        <v>0.5</v>
      </c>
      <c r="G347" s="14"/>
      <c r="H347" s="14"/>
      <c r="I347" s="14"/>
      <c r="K347" s="14"/>
    </row>
    <row r="348" spans="1:11" x14ac:dyDescent="0.4">
      <c r="A348" s="7" t="s">
        <v>40</v>
      </c>
      <c r="B348" s="1" t="s">
        <v>59</v>
      </c>
      <c r="C348" s="1">
        <v>911201</v>
      </c>
      <c r="D348" s="2" t="s">
        <v>51</v>
      </c>
      <c r="E348" s="2"/>
      <c r="F348" s="10">
        <v>1</v>
      </c>
      <c r="G348" s="14"/>
      <c r="H348" s="14"/>
      <c r="I348" s="14"/>
      <c r="K348" s="14"/>
    </row>
    <row r="349" spans="1:11" x14ac:dyDescent="0.4">
      <c r="A349" s="44"/>
      <c r="B349" s="5" t="s">
        <v>60</v>
      </c>
      <c r="C349" s="23"/>
      <c r="D349" s="6"/>
      <c r="E349" s="6"/>
      <c r="F349" s="11">
        <f>SUM(F339:F348)</f>
        <v>9.5</v>
      </c>
      <c r="G349" s="14"/>
      <c r="H349" s="14"/>
      <c r="I349" s="14"/>
      <c r="K349" s="14"/>
    </row>
    <row r="350" spans="1:11" ht="36" customHeight="1" x14ac:dyDescent="0.4">
      <c r="A350" s="122" t="s">
        <v>291</v>
      </c>
      <c r="B350" s="123"/>
      <c r="C350" s="123"/>
      <c r="D350" s="123"/>
      <c r="E350" s="123"/>
      <c r="F350" s="124"/>
      <c r="G350" s="14"/>
      <c r="H350" s="14"/>
      <c r="I350" s="14"/>
      <c r="K350" s="14"/>
    </row>
    <row r="351" spans="1:11" x14ac:dyDescent="0.4">
      <c r="A351" s="7" t="s">
        <v>8</v>
      </c>
      <c r="B351" s="1" t="s">
        <v>162</v>
      </c>
      <c r="C351" s="1">
        <v>263501</v>
      </c>
      <c r="D351" s="2" t="s">
        <v>10</v>
      </c>
      <c r="E351" s="2" t="s">
        <v>15</v>
      </c>
      <c r="F351" s="10">
        <v>0.5</v>
      </c>
      <c r="G351" s="14"/>
      <c r="H351" s="14"/>
      <c r="I351" s="14"/>
      <c r="K351" s="14"/>
    </row>
    <row r="352" spans="1:11" x14ac:dyDescent="0.4">
      <c r="A352" s="7" t="s">
        <v>26</v>
      </c>
      <c r="B352" s="1" t="s">
        <v>139</v>
      </c>
      <c r="C352" s="1">
        <v>263411</v>
      </c>
      <c r="D352" s="2" t="s">
        <v>10</v>
      </c>
      <c r="E352" s="2" t="s">
        <v>15</v>
      </c>
      <c r="F352" s="10">
        <v>0.5</v>
      </c>
      <c r="G352" s="14"/>
      <c r="H352" s="14"/>
      <c r="I352" s="14"/>
      <c r="K352" s="14"/>
    </row>
    <row r="353" spans="1:11" x14ac:dyDescent="0.4">
      <c r="A353" s="7" t="s">
        <v>37</v>
      </c>
      <c r="B353" s="1" t="s">
        <v>101</v>
      </c>
      <c r="C353" s="1">
        <v>263508</v>
      </c>
      <c r="D353" s="2" t="s">
        <v>10</v>
      </c>
      <c r="E353" s="2" t="s">
        <v>15</v>
      </c>
      <c r="F353" s="10">
        <v>0.5</v>
      </c>
      <c r="G353" s="14"/>
      <c r="H353" s="14"/>
      <c r="I353" s="14"/>
      <c r="K353" s="14"/>
    </row>
    <row r="354" spans="1:11" x14ac:dyDescent="0.4">
      <c r="A354" s="7" t="s">
        <v>45</v>
      </c>
      <c r="B354" s="1" t="s">
        <v>102</v>
      </c>
      <c r="C354" s="1">
        <v>531203</v>
      </c>
      <c r="D354" s="2" t="s">
        <v>31</v>
      </c>
      <c r="E354" s="2" t="s">
        <v>15</v>
      </c>
      <c r="F354" s="10">
        <v>1</v>
      </c>
      <c r="G354" s="14"/>
      <c r="H354" s="14"/>
      <c r="I354" s="14"/>
      <c r="K354" s="14"/>
    </row>
    <row r="355" spans="1:11" x14ac:dyDescent="0.4">
      <c r="A355" s="7" t="s">
        <v>36</v>
      </c>
      <c r="B355" s="1" t="s">
        <v>66</v>
      </c>
      <c r="C355" s="1">
        <v>325901</v>
      </c>
      <c r="D355" s="2" t="s">
        <v>67</v>
      </c>
      <c r="E355" s="2" t="s">
        <v>15</v>
      </c>
      <c r="F355" s="10">
        <v>0.5</v>
      </c>
      <c r="G355" s="14"/>
      <c r="H355" s="14"/>
      <c r="I355" s="14"/>
      <c r="K355" s="14"/>
    </row>
    <row r="356" spans="1:11" x14ac:dyDescent="0.4">
      <c r="A356" s="7" t="s">
        <v>28</v>
      </c>
      <c r="B356" s="1" t="s">
        <v>70</v>
      </c>
      <c r="C356" s="1">
        <v>721424</v>
      </c>
      <c r="D356" s="2" t="s">
        <v>103</v>
      </c>
      <c r="E356" s="2" t="s">
        <v>25</v>
      </c>
      <c r="F356" s="10">
        <v>0.5</v>
      </c>
      <c r="G356" s="14"/>
      <c r="H356" s="14"/>
      <c r="I356" s="14"/>
      <c r="K356" s="14"/>
    </row>
    <row r="357" spans="1:11" x14ac:dyDescent="0.4">
      <c r="A357" s="7" t="s">
        <v>46</v>
      </c>
      <c r="B357" s="1" t="s">
        <v>169</v>
      </c>
      <c r="C357" s="1">
        <v>512001</v>
      </c>
      <c r="D357" s="2" t="s">
        <v>103</v>
      </c>
      <c r="E357" s="2" t="s">
        <v>11</v>
      </c>
      <c r="F357" s="10">
        <v>0.5</v>
      </c>
      <c r="G357" s="14"/>
      <c r="H357" s="14"/>
      <c r="I357" s="14"/>
      <c r="K357" s="14"/>
    </row>
    <row r="358" spans="1:11" x14ac:dyDescent="0.4">
      <c r="A358" s="7" t="s">
        <v>47</v>
      </c>
      <c r="B358" s="1" t="s">
        <v>169</v>
      </c>
      <c r="C358" s="1">
        <v>512001</v>
      </c>
      <c r="D358" s="2" t="s">
        <v>103</v>
      </c>
      <c r="E358" s="2" t="s">
        <v>81</v>
      </c>
      <c r="F358" s="10">
        <v>0.5</v>
      </c>
      <c r="G358" s="14"/>
      <c r="H358" s="14"/>
      <c r="I358" s="14"/>
      <c r="K358" s="14"/>
    </row>
    <row r="359" spans="1:11" x14ac:dyDescent="0.4">
      <c r="A359" s="7" t="s">
        <v>43</v>
      </c>
      <c r="B359" s="1" t="s">
        <v>59</v>
      </c>
      <c r="C359" s="1">
        <v>911201</v>
      </c>
      <c r="D359" s="2" t="s">
        <v>51</v>
      </c>
      <c r="E359" s="2"/>
      <c r="F359" s="10">
        <v>1</v>
      </c>
      <c r="G359" s="14"/>
      <c r="H359" s="14"/>
      <c r="I359" s="14"/>
      <c r="K359" s="14"/>
    </row>
    <row r="360" spans="1:11" x14ac:dyDescent="0.4">
      <c r="A360" s="44"/>
      <c r="B360" s="5" t="s">
        <v>60</v>
      </c>
      <c r="C360" s="23"/>
      <c r="D360" s="6"/>
      <c r="E360" s="6"/>
      <c r="F360" s="11">
        <f>SUM(F351:F359)</f>
        <v>5.5</v>
      </c>
      <c r="G360" s="14"/>
      <c r="H360" s="14"/>
      <c r="I360" s="14"/>
      <c r="K360" s="14"/>
    </row>
    <row r="361" spans="1:11" x14ac:dyDescent="0.4">
      <c r="A361" s="44"/>
      <c r="B361" s="5" t="s">
        <v>194</v>
      </c>
      <c r="C361" s="23"/>
      <c r="D361" s="6"/>
      <c r="E361" s="6"/>
      <c r="F361" s="11">
        <f>F360+F349+F337+F326+F316+F309</f>
        <v>57</v>
      </c>
      <c r="G361" s="14"/>
      <c r="H361" s="14"/>
      <c r="I361" s="14"/>
      <c r="K361" s="14"/>
    </row>
    <row r="362" spans="1:11" ht="31.5" customHeight="1" x14ac:dyDescent="0.4">
      <c r="A362" s="136" t="s">
        <v>241</v>
      </c>
      <c r="B362" s="137"/>
      <c r="C362" s="137"/>
      <c r="D362" s="137"/>
      <c r="E362" s="137"/>
      <c r="F362" s="138"/>
      <c r="G362" s="14"/>
      <c r="H362" s="14"/>
      <c r="I362" s="14"/>
      <c r="K362" s="14"/>
    </row>
    <row r="363" spans="1:11" ht="13.5" customHeight="1" x14ac:dyDescent="0.4">
      <c r="A363" s="7" t="s">
        <v>8</v>
      </c>
      <c r="B363" s="1" t="s">
        <v>54</v>
      </c>
      <c r="C363" s="1">
        <v>111207</v>
      </c>
      <c r="D363" s="2" t="s">
        <v>10</v>
      </c>
      <c r="E363" s="2" t="s">
        <v>11</v>
      </c>
      <c r="F363" s="10">
        <v>1</v>
      </c>
      <c r="G363" s="14"/>
      <c r="H363" s="14"/>
      <c r="I363" s="14"/>
      <c r="K363" s="14"/>
    </row>
    <row r="364" spans="1:11" x14ac:dyDescent="0.4">
      <c r="A364" s="7" t="s">
        <v>26</v>
      </c>
      <c r="B364" s="1" t="s">
        <v>33</v>
      </c>
      <c r="C364" s="1">
        <v>242203</v>
      </c>
      <c r="D364" s="2" t="s">
        <v>10</v>
      </c>
      <c r="E364" s="2" t="s">
        <v>25</v>
      </c>
      <c r="F364" s="10">
        <v>1</v>
      </c>
      <c r="G364" s="14"/>
      <c r="H364" s="14"/>
      <c r="I364" s="14"/>
      <c r="K364" s="14"/>
    </row>
    <row r="365" spans="1:11" x14ac:dyDescent="0.4">
      <c r="A365" s="7" t="s">
        <v>37</v>
      </c>
      <c r="B365" s="1" t="s">
        <v>71</v>
      </c>
      <c r="C365" s="1">
        <v>515104</v>
      </c>
      <c r="D365" s="2" t="s">
        <v>31</v>
      </c>
      <c r="E365" s="40" t="s">
        <v>25</v>
      </c>
      <c r="F365" s="10">
        <v>1</v>
      </c>
      <c r="G365" s="14"/>
      <c r="H365" s="14"/>
      <c r="I365" s="14"/>
      <c r="K365" s="14"/>
    </row>
    <row r="366" spans="1:11" x14ac:dyDescent="0.4">
      <c r="A366" s="7"/>
      <c r="B366" s="5" t="s">
        <v>167</v>
      </c>
      <c r="C366" s="1"/>
      <c r="D366" s="2"/>
      <c r="E366" s="40"/>
      <c r="F366" s="11">
        <f>SUM(F363:F365)</f>
        <v>3</v>
      </c>
      <c r="G366" s="14"/>
      <c r="H366" s="14"/>
      <c r="I366" s="14"/>
      <c r="K366" s="14"/>
    </row>
    <row r="367" spans="1:11" ht="36" customHeight="1" x14ac:dyDescent="0.4">
      <c r="A367" s="122" t="s">
        <v>292</v>
      </c>
      <c r="B367" s="123"/>
      <c r="C367" s="123"/>
      <c r="D367" s="123"/>
      <c r="E367" s="123"/>
      <c r="F367" s="124"/>
      <c r="G367" s="14"/>
      <c r="H367" s="14"/>
      <c r="I367" s="14"/>
      <c r="K367" s="14"/>
    </row>
    <row r="368" spans="1:11" x14ac:dyDescent="0.4">
      <c r="A368" s="113" t="s">
        <v>151</v>
      </c>
      <c r="B368" s="114"/>
      <c r="C368" s="114"/>
      <c r="D368" s="114"/>
      <c r="E368" s="114"/>
      <c r="F368" s="115"/>
      <c r="G368" s="14"/>
      <c r="H368" s="14"/>
      <c r="I368" s="14"/>
      <c r="K368" s="14"/>
    </row>
    <row r="369" spans="1:11" x14ac:dyDescent="0.4">
      <c r="A369" s="7" t="s">
        <v>8</v>
      </c>
      <c r="B369" s="1" t="s">
        <v>100</v>
      </c>
      <c r="C369" s="1">
        <v>263412</v>
      </c>
      <c r="D369" s="2" t="s">
        <v>10</v>
      </c>
      <c r="E369" s="2" t="s">
        <v>15</v>
      </c>
      <c r="F369" s="10">
        <v>0.5</v>
      </c>
      <c r="G369" s="14"/>
      <c r="H369" s="14"/>
      <c r="I369" s="14"/>
      <c r="K369" s="14"/>
    </row>
    <row r="370" spans="1:11" x14ac:dyDescent="0.4">
      <c r="A370" s="7" t="s">
        <v>26</v>
      </c>
      <c r="B370" s="1" t="s">
        <v>109</v>
      </c>
      <c r="C370" s="1">
        <v>226603</v>
      </c>
      <c r="D370" s="2" t="s">
        <v>10</v>
      </c>
      <c r="E370" s="2" t="s">
        <v>15</v>
      </c>
      <c r="F370" s="10">
        <v>0.5</v>
      </c>
      <c r="G370" s="14"/>
      <c r="H370" s="14"/>
      <c r="I370" s="14"/>
      <c r="K370" s="14"/>
    </row>
    <row r="371" spans="1:11" x14ac:dyDescent="0.4">
      <c r="A371" s="7" t="s">
        <v>37</v>
      </c>
      <c r="B371" s="1" t="s">
        <v>139</v>
      </c>
      <c r="C371" s="1">
        <v>263411</v>
      </c>
      <c r="D371" s="2" t="s">
        <v>10</v>
      </c>
      <c r="E371" s="2" t="s">
        <v>331</v>
      </c>
      <c r="F371" s="10">
        <v>0.5</v>
      </c>
      <c r="G371" s="14"/>
      <c r="H371" s="14"/>
      <c r="I371" s="14"/>
      <c r="K371" s="14"/>
    </row>
    <row r="372" spans="1:11" x14ac:dyDescent="0.4">
      <c r="A372" s="7" t="s">
        <v>45</v>
      </c>
      <c r="B372" s="1" t="s">
        <v>155</v>
      </c>
      <c r="C372" s="1">
        <v>263501</v>
      </c>
      <c r="D372" s="2" t="s">
        <v>10</v>
      </c>
      <c r="E372" s="2" t="s">
        <v>157</v>
      </c>
      <c r="F372" s="10">
        <v>0.5</v>
      </c>
      <c r="G372" s="14"/>
      <c r="H372" s="14"/>
      <c r="I372" s="14"/>
      <c r="K372" s="14"/>
    </row>
    <row r="373" spans="1:11" ht="12.75" customHeight="1" x14ac:dyDescent="0.4">
      <c r="A373" s="7" t="s">
        <v>36</v>
      </c>
      <c r="B373" s="1" t="s">
        <v>112</v>
      </c>
      <c r="C373" s="1">
        <v>325901</v>
      </c>
      <c r="D373" s="2" t="s">
        <v>67</v>
      </c>
      <c r="E373" s="2"/>
      <c r="F373" s="10">
        <v>1</v>
      </c>
      <c r="G373" s="14"/>
      <c r="H373" s="14"/>
      <c r="I373" s="14"/>
      <c r="K373" s="14"/>
    </row>
    <row r="374" spans="1:11" x14ac:dyDescent="0.4">
      <c r="A374" s="7" t="s">
        <v>77</v>
      </c>
      <c r="B374" s="1" t="s">
        <v>101</v>
      </c>
      <c r="C374" s="1">
        <v>263508</v>
      </c>
      <c r="D374" s="2" t="s">
        <v>10</v>
      </c>
      <c r="E374" s="2" t="s">
        <v>15</v>
      </c>
      <c r="F374" s="10">
        <v>2</v>
      </c>
      <c r="G374" s="14"/>
      <c r="H374" s="14"/>
      <c r="I374" s="14"/>
      <c r="K374" s="14"/>
    </row>
    <row r="375" spans="1:11" x14ac:dyDescent="0.4">
      <c r="A375" s="7" t="s">
        <v>47</v>
      </c>
      <c r="B375" s="1" t="s">
        <v>101</v>
      </c>
      <c r="C375" s="1">
        <v>531203</v>
      </c>
      <c r="D375" s="2" t="s">
        <v>31</v>
      </c>
      <c r="E375" s="2" t="s">
        <v>15</v>
      </c>
      <c r="F375" s="10">
        <v>1</v>
      </c>
      <c r="G375" s="14"/>
      <c r="H375" s="14"/>
      <c r="I375" s="14"/>
      <c r="K375" s="14"/>
    </row>
    <row r="376" spans="1:11" x14ac:dyDescent="0.4">
      <c r="A376" s="7" t="s">
        <v>43</v>
      </c>
      <c r="B376" s="1" t="s">
        <v>63</v>
      </c>
      <c r="C376" s="1">
        <v>532103</v>
      </c>
      <c r="D376" s="2" t="s">
        <v>51</v>
      </c>
      <c r="E376" s="2"/>
      <c r="F376" s="10">
        <v>1</v>
      </c>
      <c r="G376" s="14"/>
      <c r="H376" s="14"/>
      <c r="I376" s="14"/>
      <c r="K376" s="14"/>
    </row>
    <row r="377" spans="1:11" ht="12" customHeight="1" x14ac:dyDescent="0.4">
      <c r="A377" s="7" t="s">
        <v>89</v>
      </c>
      <c r="B377" s="1" t="s">
        <v>68</v>
      </c>
      <c r="C377" s="1">
        <v>532907</v>
      </c>
      <c r="D377" s="2" t="s">
        <v>51</v>
      </c>
      <c r="E377" s="2"/>
      <c r="F377" s="10">
        <v>4</v>
      </c>
      <c r="G377" s="14"/>
      <c r="H377" s="14"/>
      <c r="I377" s="14"/>
      <c r="K377" s="14"/>
    </row>
    <row r="378" spans="1:11" ht="16.2" customHeight="1" x14ac:dyDescent="0.4">
      <c r="A378" s="120" t="s">
        <v>152</v>
      </c>
      <c r="B378" s="121"/>
      <c r="C378" s="121"/>
      <c r="D378" s="121"/>
      <c r="E378" s="139"/>
      <c r="F378" s="32"/>
      <c r="G378" s="14"/>
      <c r="H378" s="14"/>
      <c r="I378" s="14"/>
      <c r="K378" s="14"/>
    </row>
    <row r="379" spans="1:11" x14ac:dyDescent="0.4">
      <c r="A379" s="7" t="s">
        <v>57</v>
      </c>
      <c r="B379" s="1" t="s">
        <v>169</v>
      </c>
      <c r="C379" s="1">
        <v>512001</v>
      </c>
      <c r="D379" s="2" t="s">
        <v>103</v>
      </c>
      <c r="E379" s="2" t="s">
        <v>25</v>
      </c>
      <c r="F379" s="10">
        <v>1</v>
      </c>
      <c r="G379" s="14"/>
      <c r="H379" s="14"/>
      <c r="I379" s="14"/>
      <c r="K379" s="14"/>
    </row>
    <row r="380" spans="1:11" x14ac:dyDescent="0.4">
      <c r="A380" s="7" t="s">
        <v>73</v>
      </c>
      <c r="B380" s="1" t="s">
        <v>59</v>
      </c>
      <c r="C380" s="1">
        <v>911201</v>
      </c>
      <c r="D380" s="2" t="s">
        <v>51</v>
      </c>
      <c r="E380" s="2"/>
      <c r="F380" s="10">
        <v>0.5</v>
      </c>
      <c r="G380" s="14"/>
      <c r="H380" s="14"/>
      <c r="I380" s="14"/>
      <c r="K380" s="14"/>
    </row>
    <row r="381" spans="1:11" x14ac:dyDescent="0.4">
      <c r="A381" s="44"/>
      <c r="B381" s="5" t="s">
        <v>60</v>
      </c>
      <c r="C381" s="6"/>
      <c r="D381" s="6"/>
      <c r="E381" s="6"/>
      <c r="F381" s="11">
        <f>SUM(F369:F380)</f>
        <v>12.5</v>
      </c>
      <c r="G381" s="14"/>
      <c r="H381" s="14"/>
      <c r="I381" s="14"/>
      <c r="K381" s="14"/>
    </row>
    <row r="382" spans="1:11" ht="34.950000000000003" customHeight="1" x14ac:dyDescent="0.4">
      <c r="A382" s="122" t="s">
        <v>304</v>
      </c>
      <c r="B382" s="123"/>
      <c r="C382" s="123"/>
      <c r="D382" s="123"/>
      <c r="E382" s="123"/>
      <c r="F382" s="124"/>
      <c r="G382" s="14"/>
      <c r="H382" s="14"/>
      <c r="I382" s="14"/>
      <c r="K382" s="14"/>
    </row>
    <row r="383" spans="1:11" x14ac:dyDescent="0.4">
      <c r="A383" s="113" t="s">
        <v>151</v>
      </c>
      <c r="B383" s="114"/>
      <c r="C383" s="114"/>
      <c r="D383" s="114"/>
      <c r="E383" s="114"/>
      <c r="F383" s="115"/>
      <c r="G383" s="14"/>
      <c r="H383" s="14"/>
      <c r="I383" s="14"/>
      <c r="K383" s="14"/>
    </row>
    <row r="384" spans="1:11" x14ac:dyDescent="0.4">
      <c r="A384" s="7" t="s">
        <v>8</v>
      </c>
      <c r="B384" s="1" t="s">
        <v>100</v>
      </c>
      <c r="C384" s="1">
        <v>263412</v>
      </c>
      <c r="D384" s="2" t="s">
        <v>10</v>
      </c>
      <c r="E384" s="2" t="s">
        <v>15</v>
      </c>
      <c r="F384" s="10">
        <v>0.5</v>
      </c>
      <c r="G384" s="14"/>
      <c r="H384" s="14"/>
      <c r="I384" s="14"/>
      <c r="K384" s="14"/>
    </row>
    <row r="385" spans="1:11" x14ac:dyDescent="0.4">
      <c r="A385" s="7" t="s">
        <v>26</v>
      </c>
      <c r="B385" s="1" t="s">
        <v>109</v>
      </c>
      <c r="C385" s="1">
        <v>226603</v>
      </c>
      <c r="D385" s="2" t="s">
        <v>10</v>
      </c>
      <c r="E385" s="2" t="s">
        <v>15</v>
      </c>
      <c r="F385" s="10">
        <v>0.5</v>
      </c>
      <c r="G385" s="14"/>
      <c r="H385" s="14"/>
      <c r="I385" s="14"/>
      <c r="K385" s="14"/>
    </row>
    <row r="386" spans="1:11" x14ac:dyDescent="0.4">
      <c r="A386" s="7" t="s">
        <v>37</v>
      </c>
      <c r="B386" s="1" t="s">
        <v>139</v>
      </c>
      <c r="C386" s="1">
        <v>263411</v>
      </c>
      <c r="D386" s="2" t="s">
        <v>10</v>
      </c>
      <c r="E386" s="2" t="s">
        <v>331</v>
      </c>
      <c r="F386" s="10">
        <v>0.5</v>
      </c>
      <c r="G386" s="14"/>
      <c r="H386" s="14"/>
      <c r="I386" s="14"/>
      <c r="K386" s="14"/>
    </row>
    <row r="387" spans="1:11" x14ac:dyDescent="0.4">
      <c r="A387" s="7" t="s">
        <v>45</v>
      </c>
      <c r="B387" s="1" t="s">
        <v>155</v>
      </c>
      <c r="C387" s="1">
        <v>263501</v>
      </c>
      <c r="D387" s="2" t="s">
        <v>10</v>
      </c>
      <c r="E387" s="2" t="s">
        <v>157</v>
      </c>
      <c r="F387" s="10">
        <v>0.5</v>
      </c>
      <c r="G387" s="14"/>
      <c r="H387" s="14"/>
      <c r="I387" s="14"/>
      <c r="K387" s="14"/>
    </row>
    <row r="388" spans="1:11" x14ac:dyDescent="0.4">
      <c r="A388" s="7" t="s">
        <v>36</v>
      </c>
      <c r="B388" s="1" t="s">
        <v>112</v>
      </c>
      <c r="C388" s="1">
        <v>325901</v>
      </c>
      <c r="D388" s="2" t="s">
        <v>67</v>
      </c>
      <c r="E388" s="2"/>
      <c r="F388" s="10">
        <v>1</v>
      </c>
      <c r="G388" s="14"/>
      <c r="H388" s="14"/>
      <c r="I388" s="14"/>
      <c r="K388" s="14"/>
    </row>
    <row r="389" spans="1:11" x14ac:dyDescent="0.4">
      <c r="A389" s="7" t="s">
        <v>77</v>
      </c>
      <c r="B389" s="1" t="s">
        <v>101</v>
      </c>
      <c r="C389" s="1">
        <v>263508</v>
      </c>
      <c r="D389" s="2" t="s">
        <v>10</v>
      </c>
      <c r="E389" s="2" t="s">
        <v>15</v>
      </c>
      <c r="F389" s="10">
        <v>2</v>
      </c>
      <c r="G389" s="14"/>
      <c r="H389" s="14"/>
      <c r="I389" s="14"/>
      <c r="K389" s="14"/>
    </row>
    <row r="390" spans="1:11" x14ac:dyDescent="0.4">
      <c r="A390" s="7" t="s">
        <v>47</v>
      </c>
      <c r="B390" s="1" t="s">
        <v>101</v>
      </c>
      <c r="C390" s="1">
        <v>531203</v>
      </c>
      <c r="D390" s="2" t="s">
        <v>31</v>
      </c>
      <c r="E390" s="2" t="s">
        <v>15</v>
      </c>
      <c r="F390" s="10">
        <v>1</v>
      </c>
      <c r="G390" s="14"/>
      <c r="H390" s="14"/>
      <c r="I390" s="14"/>
      <c r="K390" s="14"/>
    </row>
    <row r="391" spans="1:11" x14ac:dyDescent="0.4">
      <c r="A391" s="7" t="s">
        <v>43</v>
      </c>
      <c r="B391" s="1" t="s">
        <v>63</v>
      </c>
      <c r="C391" s="1">
        <v>532103</v>
      </c>
      <c r="D391" s="2" t="s">
        <v>51</v>
      </c>
      <c r="E391" s="2"/>
      <c r="F391" s="10">
        <v>1</v>
      </c>
      <c r="G391" s="14"/>
      <c r="H391" s="14"/>
      <c r="I391" s="14"/>
      <c r="K391" s="14"/>
    </row>
    <row r="392" spans="1:11" ht="16.2" customHeight="1" x14ac:dyDescent="0.4">
      <c r="A392" s="120" t="s">
        <v>152</v>
      </c>
      <c r="B392" s="121"/>
      <c r="C392" s="121"/>
      <c r="D392" s="121"/>
      <c r="E392" s="139"/>
      <c r="F392" s="32"/>
      <c r="G392" s="14"/>
      <c r="H392" s="14"/>
      <c r="I392" s="14"/>
      <c r="K392" s="14"/>
    </row>
    <row r="393" spans="1:11" x14ac:dyDescent="0.4">
      <c r="A393" s="7" t="s">
        <v>48</v>
      </c>
      <c r="B393" s="1" t="s">
        <v>169</v>
      </c>
      <c r="C393" s="1">
        <v>512001</v>
      </c>
      <c r="D393" s="2" t="s">
        <v>103</v>
      </c>
      <c r="E393" s="2" t="s">
        <v>25</v>
      </c>
      <c r="F393" s="10">
        <v>1</v>
      </c>
      <c r="G393" s="14"/>
      <c r="H393" s="14"/>
      <c r="I393" s="14"/>
      <c r="K393" s="14"/>
    </row>
    <row r="394" spans="1:11" x14ac:dyDescent="0.4">
      <c r="A394" s="7" t="s">
        <v>29</v>
      </c>
      <c r="B394" s="1" t="s">
        <v>59</v>
      </c>
      <c r="C394" s="1">
        <v>911201</v>
      </c>
      <c r="D394" s="2" t="s">
        <v>51</v>
      </c>
      <c r="E394" s="2"/>
      <c r="F394" s="10">
        <v>0.5</v>
      </c>
      <c r="G394" s="14"/>
      <c r="H394" s="14"/>
      <c r="I394" s="14"/>
      <c r="K394" s="14"/>
    </row>
    <row r="395" spans="1:11" x14ac:dyDescent="0.4">
      <c r="A395" s="44"/>
      <c r="B395" s="5" t="s">
        <v>60</v>
      </c>
      <c r="C395" s="6"/>
      <c r="D395" s="6"/>
      <c r="E395" s="6"/>
      <c r="F395" s="11">
        <f>SUM(F384:F394)</f>
        <v>8.5</v>
      </c>
      <c r="G395" s="14"/>
      <c r="H395" s="14"/>
      <c r="I395" s="14"/>
      <c r="K395" s="14"/>
    </row>
    <row r="396" spans="1:11" ht="38.4" customHeight="1" x14ac:dyDescent="0.4">
      <c r="A396" s="140" t="s">
        <v>294</v>
      </c>
      <c r="B396" s="141"/>
      <c r="C396" s="141"/>
      <c r="D396" s="141"/>
      <c r="E396" s="141"/>
      <c r="F396" s="142"/>
      <c r="G396" s="14"/>
      <c r="H396" s="14"/>
      <c r="I396" s="14"/>
      <c r="K396" s="14"/>
    </row>
    <row r="397" spans="1:11" x14ac:dyDescent="0.4">
      <c r="A397" s="113" t="s">
        <v>151</v>
      </c>
      <c r="B397" s="114"/>
      <c r="C397" s="114"/>
      <c r="D397" s="114"/>
      <c r="E397" s="114"/>
      <c r="F397" s="115"/>
      <c r="G397" s="14"/>
      <c r="H397" s="14"/>
      <c r="I397" s="14"/>
      <c r="K397" s="14"/>
    </row>
    <row r="398" spans="1:11" x14ac:dyDescent="0.4">
      <c r="A398" s="7" t="s">
        <v>8</v>
      </c>
      <c r="B398" s="49" t="s">
        <v>155</v>
      </c>
      <c r="C398" s="50" t="s">
        <v>254</v>
      </c>
      <c r="D398" s="40" t="s">
        <v>10</v>
      </c>
      <c r="E398" s="40" t="s">
        <v>329</v>
      </c>
      <c r="F398" s="10">
        <v>0.5</v>
      </c>
      <c r="G398" s="14"/>
      <c r="H398" s="14"/>
      <c r="I398" s="14"/>
      <c r="K398" s="14"/>
    </row>
    <row r="399" spans="1:11" x14ac:dyDescent="0.4">
      <c r="A399" s="7" t="s">
        <v>26</v>
      </c>
      <c r="B399" s="1" t="s">
        <v>55</v>
      </c>
      <c r="C399" s="1">
        <v>226405</v>
      </c>
      <c r="D399" s="2" t="s">
        <v>10</v>
      </c>
      <c r="E399" s="2" t="s">
        <v>15</v>
      </c>
      <c r="F399" s="10">
        <v>0.5</v>
      </c>
      <c r="G399" s="14"/>
      <c r="H399" s="14"/>
      <c r="I399" s="14"/>
      <c r="K399" s="14"/>
    </row>
    <row r="400" spans="1:11" x14ac:dyDescent="0.4">
      <c r="A400" s="7" t="s">
        <v>37</v>
      </c>
      <c r="B400" s="1" t="s">
        <v>114</v>
      </c>
      <c r="C400" s="1">
        <v>263412</v>
      </c>
      <c r="D400" s="2" t="s">
        <v>10</v>
      </c>
      <c r="E400" s="2" t="s">
        <v>15</v>
      </c>
      <c r="F400" s="10">
        <v>0.5</v>
      </c>
      <c r="G400" s="14"/>
      <c r="H400" s="14"/>
      <c r="I400" s="14"/>
      <c r="K400" s="14"/>
    </row>
    <row r="401" spans="1:11" x14ac:dyDescent="0.4">
      <c r="A401" s="7" t="s">
        <v>45</v>
      </c>
      <c r="B401" s="1" t="s">
        <v>139</v>
      </c>
      <c r="C401" s="1">
        <v>263411</v>
      </c>
      <c r="D401" s="2" t="s">
        <v>10</v>
      </c>
      <c r="E401" s="2" t="s">
        <v>157</v>
      </c>
      <c r="F401" s="10">
        <v>0.5</v>
      </c>
      <c r="G401" s="14"/>
      <c r="H401" s="14"/>
      <c r="I401" s="14"/>
      <c r="K401" s="14"/>
    </row>
    <row r="402" spans="1:11" x14ac:dyDescent="0.4">
      <c r="A402" s="7" t="s">
        <v>36</v>
      </c>
      <c r="B402" s="1" t="s">
        <v>109</v>
      </c>
      <c r="C402" s="1">
        <v>226603</v>
      </c>
      <c r="D402" s="2" t="s">
        <v>10</v>
      </c>
      <c r="E402" s="2" t="s">
        <v>15</v>
      </c>
      <c r="F402" s="10">
        <v>0.5</v>
      </c>
      <c r="G402" s="14"/>
      <c r="H402" s="14"/>
      <c r="I402" s="14"/>
      <c r="K402" s="14"/>
    </row>
    <row r="403" spans="1:11" x14ac:dyDescent="0.4">
      <c r="A403" s="7" t="s">
        <v>28</v>
      </c>
      <c r="B403" s="1" t="s">
        <v>101</v>
      </c>
      <c r="C403" s="1">
        <v>263508</v>
      </c>
      <c r="D403" s="2" t="s">
        <v>10</v>
      </c>
      <c r="E403" s="2" t="s">
        <v>15</v>
      </c>
      <c r="F403" s="10">
        <v>0.5</v>
      </c>
      <c r="G403" s="14"/>
      <c r="H403" s="14"/>
      <c r="I403" s="14"/>
      <c r="K403" s="14"/>
    </row>
    <row r="404" spans="1:11" x14ac:dyDescent="0.4">
      <c r="A404" s="7" t="s">
        <v>46</v>
      </c>
      <c r="B404" s="1" t="s">
        <v>101</v>
      </c>
      <c r="C404" s="1">
        <v>263508</v>
      </c>
      <c r="D404" s="2" t="s">
        <v>10</v>
      </c>
      <c r="E404" s="2"/>
      <c r="F404" s="10">
        <v>0.5</v>
      </c>
      <c r="G404" s="14"/>
      <c r="H404" s="14"/>
      <c r="I404" s="14"/>
      <c r="K404" s="14"/>
    </row>
    <row r="405" spans="1:11" x14ac:dyDescent="0.4">
      <c r="A405" s="7" t="s">
        <v>47</v>
      </c>
      <c r="B405" s="1" t="s">
        <v>101</v>
      </c>
      <c r="C405" s="1">
        <v>531203</v>
      </c>
      <c r="D405" s="2" t="s">
        <v>31</v>
      </c>
      <c r="E405" s="2" t="s">
        <v>15</v>
      </c>
      <c r="F405" s="10">
        <v>0.5</v>
      </c>
      <c r="G405" s="14"/>
      <c r="H405" s="14"/>
      <c r="I405" s="14"/>
      <c r="K405" s="14"/>
    </row>
    <row r="406" spans="1:11" x14ac:dyDescent="0.4">
      <c r="A406" s="7" t="s">
        <v>43</v>
      </c>
      <c r="B406" s="1" t="s">
        <v>66</v>
      </c>
      <c r="C406" s="1">
        <v>325901</v>
      </c>
      <c r="D406" s="2" t="s">
        <v>67</v>
      </c>
      <c r="E406" s="2" t="s">
        <v>15</v>
      </c>
      <c r="F406" s="10">
        <v>1</v>
      </c>
      <c r="G406" s="14"/>
      <c r="H406" s="14"/>
      <c r="I406" s="14"/>
      <c r="K406" s="14"/>
    </row>
    <row r="407" spans="1:11" x14ac:dyDescent="0.4">
      <c r="A407" s="7" t="s">
        <v>124</v>
      </c>
      <c r="B407" s="1" t="s">
        <v>66</v>
      </c>
      <c r="C407" s="1">
        <v>222101</v>
      </c>
      <c r="D407" s="2" t="s">
        <v>10</v>
      </c>
      <c r="E407" s="2" t="s">
        <v>15</v>
      </c>
      <c r="F407" s="10">
        <v>1.5</v>
      </c>
      <c r="G407" s="14"/>
      <c r="H407" s="14"/>
      <c r="I407" s="14"/>
      <c r="K407" s="14"/>
    </row>
    <row r="408" spans="1:11" x14ac:dyDescent="0.4">
      <c r="A408" s="7" t="s">
        <v>295</v>
      </c>
      <c r="B408" s="1" t="s">
        <v>63</v>
      </c>
      <c r="C408" s="1">
        <v>532103</v>
      </c>
      <c r="D408" s="2" t="s">
        <v>51</v>
      </c>
      <c r="E408" s="2"/>
      <c r="F408" s="10">
        <v>3.5</v>
      </c>
      <c r="G408" s="14"/>
      <c r="H408" s="14"/>
      <c r="I408" s="14"/>
      <c r="K408" s="14"/>
    </row>
    <row r="409" spans="1:11" x14ac:dyDescent="0.4">
      <c r="A409" s="120" t="s">
        <v>152</v>
      </c>
      <c r="B409" s="121"/>
      <c r="C409" s="121"/>
      <c r="D409" s="121"/>
      <c r="E409" s="121"/>
      <c r="F409" s="32"/>
      <c r="G409" s="14"/>
      <c r="H409" s="14"/>
      <c r="I409" s="14"/>
      <c r="K409" s="14"/>
    </row>
    <row r="410" spans="1:11" x14ac:dyDescent="0.4">
      <c r="A410" s="51" t="s">
        <v>44</v>
      </c>
      <c r="B410" s="1" t="s">
        <v>169</v>
      </c>
      <c r="C410" s="1">
        <v>512001</v>
      </c>
      <c r="D410" s="2" t="s">
        <v>103</v>
      </c>
      <c r="E410" s="37" t="s">
        <v>25</v>
      </c>
      <c r="F410" s="52">
        <v>0.5</v>
      </c>
      <c r="G410" s="14"/>
      <c r="H410" s="14"/>
      <c r="I410" s="14"/>
      <c r="K410" s="14"/>
    </row>
    <row r="411" spans="1:11" x14ac:dyDescent="0.4">
      <c r="A411" s="51" t="s">
        <v>85</v>
      </c>
      <c r="B411" s="1" t="s">
        <v>169</v>
      </c>
      <c r="C411" s="1">
        <v>512001</v>
      </c>
      <c r="D411" s="2" t="s">
        <v>103</v>
      </c>
      <c r="E411" s="37" t="s">
        <v>25</v>
      </c>
      <c r="F411" s="52">
        <v>0.5</v>
      </c>
      <c r="G411" s="14"/>
      <c r="H411" s="14"/>
      <c r="I411" s="14"/>
      <c r="K411" s="14"/>
    </row>
    <row r="412" spans="1:11" x14ac:dyDescent="0.4">
      <c r="A412" s="44"/>
      <c r="B412" s="5" t="s">
        <v>60</v>
      </c>
      <c r="C412" s="6"/>
      <c r="D412" s="1"/>
      <c r="E412" s="6"/>
      <c r="F412" s="8">
        <f>SUM(F398:F411)</f>
        <v>11</v>
      </c>
      <c r="G412" s="14"/>
      <c r="H412" s="14"/>
      <c r="I412" s="14"/>
      <c r="K412" s="14"/>
    </row>
    <row r="413" spans="1:11" ht="34.950000000000003" customHeight="1" x14ac:dyDescent="0.4">
      <c r="A413" s="140" t="s">
        <v>293</v>
      </c>
      <c r="B413" s="141"/>
      <c r="C413" s="141"/>
      <c r="D413" s="141"/>
      <c r="E413" s="141"/>
      <c r="F413" s="142"/>
      <c r="K413" s="14"/>
    </row>
    <row r="414" spans="1:11" x14ac:dyDescent="0.4">
      <c r="A414" s="113" t="s">
        <v>151</v>
      </c>
      <c r="B414" s="114"/>
      <c r="C414" s="114"/>
      <c r="D414" s="114"/>
      <c r="E414" s="114"/>
      <c r="F414" s="115"/>
      <c r="K414" s="14"/>
    </row>
    <row r="415" spans="1:11" x14ac:dyDescent="0.4">
      <c r="A415" s="7" t="s">
        <v>8</v>
      </c>
      <c r="B415" s="49" t="s">
        <v>155</v>
      </c>
      <c r="C415" s="50" t="s">
        <v>254</v>
      </c>
      <c r="D415" s="40" t="s">
        <v>10</v>
      </c>
      <c r="E415" s="40" t="s">
        <v>177</v>
      </c>
      <c r="F415" s="10">
        <v>0.5</v>
      </c>
      <c r="K415" s="14"/>
    </row>
    <row r="416" spans="1:11" x14ac:dyDescent="0.4">
      <c r="A416" s="7" t="s">
        <v>26</v>
      </c>
      <c r="B416" s="1" t="s">
        <v>55</v>
      </c>
      <c r="C416" s="1">
        <v>226405</v>
      </c>
      <c r="D416" s="2" t="s">
        <v>10</v>
      </c>
      <c r="E416" s="2" t="s">
        <v>15</v>
      </c>
      <c r="F416" s="10">
        <v>0.5</v>
      </c>
      <c r="K416" s="14"/>
    </row>
    <row r="417" spans="1:11" x14ac:dyDescent="0.4">
      <c r="A417" s="7" t="s">
        <v>37</v>
      </c>
      <c r="B417" s="1" t="s">
        <v>114</v>
      </c>
      <c r="C417" s="1">
        <v>263412</v>
      </c>
      <c r="D417" s="2" t="s">
        <v>10</v>
      </c>
      <c r="E417" s="2" t="s">
        <v>15</v>
      </c>
      <c r="F417" s="10">
        <v>0.5</v>
      </c>
      <c r="K417" s="14"/>
    </row>
    <row r="418" spans="1:11" x14ac:dyDescent="0.4">
      <c r="A418" s="7" t="s">
        <v>45</v>
      </c>
      <c r="B418" s="1" t="s">
        <v>139</v>
      </c>
      <c r="C418" s="1">
        <v>263411</v>
      </c>
      <c r="D418" s="2" t="s">
        <v>10</v>
      </c>
      <c r="E418" s="2" t="s">
        <v>157</v>
      </c>
      <c r="F418" s="10">
        <v>0.5</v>
      </c>
      <c r="J418" s="4"/>
      <c r="K418" s="14"/>
    </row>
    <row r="419" spans="1:11" x14ac:dyDescent="0.4">
      <c r="A419" s="7" t="s">
        <v>36</v>
      </c>
      <c r="B419" s="1" t="s">
        <v>109</v>
      </c>
      <c r="C419" s="1">
        <v>226603</v>
      </c>
      <c r="D419" s="2" t="s">
        <v>10</v>
      </c>
      <c r="E419" s="2" t="s">
        <v>15</v>
      </c>
      <c r="F419" s="10">
        <v>0.5</v>
      </c>
      <c r="K419" s="14"/>
    </row>
    <row r="420" spans="1:11" x14ac:dyDescent="0.4">
      <c r="A420" s="7" t="s">
        <v>28</v>
      </c>
      <c r="B420" s="1" t="s">
        <v>101</v>
      </c>
      <c r="C420" s="1">
        <v>263508</v>
      </c>
      <c r="D420" s="2" t="s">
        <v>10</v>
      </c>
      <c r="E420" s="2" t="s">
        <v>15</v>
      </c>
      <c r="F420" s="10">
        <v>0.5</v>
      </c>
      <c r="K420" s="14"/>
    </row>
    <row r="421" spans="1:11" x14ac:dyDescent="0.4">
      <c r="A421" s="7" t="s">
        <v>46</v>
      </c>
      <c r="B421" s="1" t="s">
        <v>101</v>
      </c>
      <c r="C421" s="1">
        <v>263508</v>
      </c>
      <c r="D421" s="2" t="s">
        <v>10</v>
      </c>
      <c r="E421" s="2"/>
      <c r="F421" s="10">
        <v>0.5</v>
      </c>
      <c r="K421" s="14"/>
    </row>
    <row r="422" spans="1:11" x14ac:dyDescent="0.4">
      <c r="A422" s="7" t="s">
        <v>47</v>
      </c>
      <c r="B422" s="1" t="s">
        <v>101</v>
      </c>
      <c r="C422" s="1">
        <v>531203</v>
      </c>
      <c r="D422" s="2" t="s">
        <v>31</v>
      </c>
      <c r="E422" s="2" t="s">
        <v>15</v>
      </c>
      <c r="F422" s="10">
        <v>0.5</v>
      </c>
      <c r="K422" s="14"/>
    </row>
    <row r="423" spans="1:11" x14ac:dyDescent="0.4">
      <c r="A423" s="7" t="s">
        <v>43</v>
      </c>
      <c r="B423" s="1" t="s">
        <v>66</v>
      </c>
      <c r="C423" s="1">
        <v>325901</v>
      </c>
      <c r="D423" s="2" t="s">
        <v>67</v>
      </c>
      <c r="E423" s="2" t="s">
        <v>15</v>
      </c>
      <c r="F423" s="10">
        <v>1</v>
      </c>
      <c r="K423" s="14"/>
    </row>
    <row r="424" spans="1:11" x14ac:dyDescent="0.4">
      <c r="A424" s="7" t="s">
        <v>124</v>
      </c>
      <c r="B424" s="1" t="s">
        <v>66</v>
      </c>
      <c r="C424" s="1">
        <v>222101</v>
      </c>
      <c r="D424" s="2" t="s">
        <v>10</v>
      </c>
      <c r="E424" s="2" t="s">
        <v>15</v>
      </c>
      <c r="F424" s="10">
        <v>1.5</v>
      </c>
      <c r="K424" s="14"/>
    </row>
    <row r="425" spans="1:11" x14ac:dyDescent="0.4">
      <c r="A425" s="7" t="s">
        <v>295</v>
      </c>
      <c r="B425" s="1" t="s">
        <v>63</v>
      </c>
      <c r="C425" s="1">
        <v>532103</v>
      </c>
      <c r="D425" s="2" t="s">
        <v>51</v>
      </c>
      <c r="E425" s="2"/>
      <c r="F425" s="10">
        <v>3.5</v>
      </c>
      <c r="K425" s="14"/>
    </row>
    <row r="426" spans="1:11" ht="16.2" customHeight="1" x14ac:dyDescent="0.4">
      <c r="A426" s="120" t="s">
        <v>152</v>
      </c>
      <c r="B426" s="121"/>
      <c r="C426" s="121"/>
      <c r="D426" s="121"/>
      <c r="E426" s="121"/>
      <c r="F426" s="32"/>
      <c r="K426" s="14"/>
    </row>
    <row r="427" spans="1:11" x14ac:dyDescent="0.4">
      <c r="A427" s="51" t="s">
        <v>44</v>
      </c>
      <c r="B427" s="1" t="s">
        <v>169</v>
      </c>
      <c r="C427" s="1">
        <v>512001</v>
      </c>
      <c r="D427" s="2" t="s">
        <v>103</v>
      </c>
      <c r="E427" s="37" t="s">
        <v>25</v>
      </c>
      <c r="F427" s="52">
        <v>0.5</v>
      </c>
      <c r="K427" s="14"/>
    </row>
    <row r="428" spans="1:11" x14ac:dyDescent="0.4">
      <c r="A428" s="51" t="s">
        <v>85</v>
      </c>
      <c r="B428" s="1" t="s">
        <v>169</v>
      </c>
      <c r="C428" s="1">
        <v>512001</v>
      </c>
      <c r="D428" s="2" t="s">
        <v>103</v>
      </c>
      <c r="E428" s="37" t="s">
        <v>25</v>
      </c>
      <c r="F428" s="52">
        <v>0.5</v>
      </c>
      <c r="K428" s="14"/>
    </row>
    <row r="429" spans="1:11" x14ac:dyDescent="0.4">
      <c r="A429" s="44"/>
      <c r="B429" s="5" t="s">
        <v>60</v>
      </c>
      <c r="C429" s="6"/>
      <c r="D429" s="1"/>
      <c r="E429" s="6"/>
      <c r="F429" s="8">
        <f>SUM(F415:F428)</f>
        <v>11</v>
      </c>
      <c r="G429" s="14"/>
      <c r="H429" s="14"/>
      <c r="I429" s="14"/>
      <c r="K429" s="14"/>
    </row>
    <row r="430" spans="1:11" ht="24" customHeight="1" x14ac:dyDescent="0.4">
      <c r="A430" s="130" t="s">
        <v>270</v>
      </c>
      <c r="B430" s="131"/>
      <c r="C430" s="131"/>
      <c r="D430" s="131"/>
      <c r="E430" s="131"/>
      <c r="F430" s="132"/>
      <c r="G430" s="14"/>
      <c r="H430" s="14"/>
      <c r="I430" s="14"/>
      <c r="K430" s="14"/>
    </row>
    <row r="431" spans="1:11" x14ac:dyDescent="0.4">
      <c r="A431" s="120" t="s">
        <v>302</v>
      </c>
      <c r="B431" s="121"/>
      <c r="C431" s="121"/>
      <c r="D431" s="121"/>
      <c r="E431" s="121"/>
      <c r="F431" s="139"/>
      <c r="G431" s="14"/>
      <c r="H431" s="14"/>
      <c r="I431" s="14"/>
      <c r="K431" s="14"/>
    </row>
    <row r="432" spans="1:11" x14ac:dyDescent="0.4">
      <c r="A432" s="7" t="s">
        <v>8</v>
      </c>
      <c r="B432" s="1" t="s">
        <v>155</v>
      </c>
      <c r="C432" s="1">
        <v>263501</v>
      </c>
      <c r="D432" s="2" t="s">
        <v>10</v>
      </c>
      <c r="E432" s="2" t="s">
        <v>15</v>
      </c>
      <c r="F432" s="10">
        <v>1</v>
      </c>
      <c r="G432" s="14"/>
      <c r="H432" s="14"/>
      <c r="I432" s="14"/>
      <c r="K432" s="14"/>
    </row>
    <row r="433" spans="1:11" x14ac:dyDescent="0.4">
      <c r="A433" s="7" t="s">
        <v>26</v>
      </c>
      <c r="B433" s="1" t="s">
        <v>109</v>
      </c>
      <c r="C433" s="1">
        <v>226603</v>
      </c>
      <c r="D433" s="2" t="s">
        <v>10</v>
      </c>
      <c r="E433" s="2" t="s">
        <v>15</v>
      </c>
      <c r="F433" s="10">
        <v>1</v>
      </c>
      <c r="G433" s="14"/>
      <c r="H433" s="14"/>
      <c r="I433" s="14"/>
      <c r="K433" s="14"/>
    </row>
    <row r="434" spans="1:11" x14ac:dyDescent="0.4">
      <c r="A434" s="7" t="s">
        <v>37</v>
      </c>
      <c r="B434" s="1" t="s">
        <v>109</v>
      </c>
      <c r="C434" s="1">
        <v>226603</v>
      </c>
      <c r="D434" s="2" t="s">
        <v>10</v>
      </c>
      <c r="E434" s="2"/>
      <c r="F434" s="10">
        <v>1</v>
      </c>
      <c r="G434" s="14"/>
      <c r="H434" s="14"/>
      <c r="I434" s="14"/>
      <c r="K434" s="14"/>
    </row>
    <row r="435" spans="1:11" x14ac:dyDescent="0.4">
      <c r="A435" s="7" t="s">
        <v>42</v>
      </c>
      <c r="B435" s="1" t="s">
        <v>171</v>
      </c>
      <c r="C435" s="1">
        <v>263411</v>
      </c>
      <c r="D435" s="2" t="s">
        <v>10</v>
      </c>
      <c r="E435" s="2" t="s">
        <v>15</v>
      </c>
      <c r="F435" s="10">
        <v>2</v>
      </c>
      <c r="G435" s="14"/>
      <c r="H435" s="14"/>
      <c r="I435" s="14"/>
      <c r="K435" s="14"/>
    </row>
    <row r="436" spans="1:11" x14ac:dyDescent="0.4">
      <c r="A436" s="7" t="s">
        <v>77</v>
      </c>
      <c r="B436" s="1" t="s">
        <v>100</v>
      </c>
      <c r="C436" s="1">
        <v>263412</v>
      </c>
      <c r="D436" s="2" t="s">
        <v>10</v>
      </c>
      <c r="E436" s="2" t="s">
        <v>15</v>
      </c>
      <c r="F436" s="10">
        <v>2</v>
      </c>
      <c r="G436" s="14"/>
      <c r="H436" s="14"/>
      <c r="I436" s="14"/>
      <c r="K436" s="14"/>
    </row>
    <row r="437" spans="1:11" x14ac:dyDescent="0.4">
      <c r="A437" s="7" t="s">
        <v>47</v>
      </c>
      <c r="B437" s="1" t="s">
        <v>55</v>
      </c>
      <c r="C437" s="1">
        <v>226405</v>
      </c>
      <c r="D437" s="2" t="s">
        <v>10</v>
      </c>
      <c r="E437" s="2" t="s">
        <v>15</v>
      </c>
      <c r="F437" s="10">
        <v>1</v>
      </c>
      <c r="G437" s="14"/>
      <c r="H437" s="14"/>
      <c r="I437" s="14"/>
      <c r="K437" s="14"/>
    </row>
    <row r="438" spans="1:11" x14ac:dyDescent="0.4">
      <c r="A438" s="7" t="s">
        <v>43</v>
      </c>
      <c r="B438" s="1" t="s">
        <v>56</v>
      </c>
      <c r="C438" s="1">
        <v>325901</v>
      </c>
      <c r="D438" s="2" t="s">
        <v>67</v>
      </c>
      <c r="E438" s="2"/>
      <c r="F438" s="10">
        <v>1</v>
      </c>
      <c r="G438" s="14"/>
      <c r="H438" s="14"/>
      <c r="I438" s="14"/>
      <c r="K438" s="14"/>
    </row>
    <row r="439" spans="1:11" x14ac:dyDescent="0.4">
      <c r="A439" s="7" t="s">
        <v>48</v>
      </c>
      <c r="B439" s="1" t="s">
        <v>113</v>
      </c>
      <c r="C439" s="1">
        <v>226401</v>
      </c>
      <c r="D439" s="2" t="s">
        <v>10</v>
      </c>
      <c r="E439" s="2" t="s">
        <v>156</v>
      </c>
      <c r="F439" s="10">
        <v>1</v>
      </c>
      <c r="G439" s="14"/>
      <c r="H439" s="14"/>
      <c r="I439" s="14"/>
      <c r="K439" s="14"/>
    </row>
    <row r="440" spans="1:11" x14ac:dyDescent="0.4">
      <c r="A440" s="7" t="s">
        <v>29</v>
      </c>
      <c r="B440" s="1" t="s">
        <v>59</v>
      </c>
      <c r="C440" s="1">
        <v>911201</v>
      </c>
      <c r="D440" s="2" t="s">
        <v>51</v>
      </c>
      <c r="E440" s="2"/>
      <c r="F440" s="10">
        <v>1</v>
      </c>
      <c r="G440" s="14"/>
      <c r="H440" s="14"/>
      <c r="I440" s="14"/>
      <c r="K440" s="14"/>
    </row>
    <row r="441" spans="1:11" ht="19.95" customHeight="1" x14ac:dyDescent="0.4">
      <c r="A441" s="120" t="s">
        <v>303</v>
      </c>
      <c r="B441" s="121"/>
      <c r="C441" s="121"/>
      <c r="D441" s="121"/>
      <c r="E441" s="121"/>
      <c r="F441" s="139"/>
      <c r="G441" s="14"/>
      <c r="H441" s="14"/>
      <c r="I441" s="14"/>
      <c r="K441" s="14"/>
    </row>
    <row r="442" spans="1:11" x14ac:dyDescent="0.4">
      <c r="A442" s="53" t="s">
        <v>8</v>
      </c>
      <c r="B442" s="54" t="s">
        <v>155</v>
      </c>
      <c r="C442" s="54">
        <v>263501</v>
      </c>
      <c r="D442" s="55" t="s">
        <v>10</v>
      </c>
      <c r="E442" s="55" t="s">
        <v>15</v>
      </c>
      <c r="F442" s="56">
        <v>1</v>
      </c>
      <c r="G442" s="14"/>
      <c r="H442" s="14"/>
      <c r="I442" s="14"/>
      <c r="K442" s="14"/>
    </row>
    <row r="443" spans="1:11" x14ac:dyDescent="0.4">
      <c r="A443" s="7" t="s">
        <v>26</v>
      </c>
      <c r="B443" s="1" t="s">
        <v>139</v>
      </c>
      <c r="C443" s="1">
        <v>263411</v>
      </c>
      <c r="D443" s="2" t="s">
        <v>10</v>
      </c>
      <c r="E443" s="2" t="s">
        <v>15</v>
      </c>
      <c r="F443" s="10">
        <v>1</v>
      </c>
      <c r="G443" s="14"/>
      <c r="H443" s="14"/>
      <c r="I443" s="14"/>
      <c r="K443" s="14"/>
    </row>
    <row r="444" spans="1:11" x14ac:dyDescent="0.4">
      <c r="A444" s="7" t="s">
        <v>37</v>
      </c>
      <c r="B444" s="1" t="s">
        <v>139</v>
      </c>
      <c r="C444" s="1">
        <v>263411</v>
      </c>
      <c r="D444" s="2" t="s">
        <v>10</v>
      </c>
      <c r="E444" s="2" t="s">
        <v>352</v>
      </c>
      <c r="F444" s="10">
        <v>1</v>
      </c>
      <c r="G444" s="14"/>
      <c r="H444" s="14"/>
      <c r="I444" s="14"/>
      <c r="K444" s="14"/>
    </row>
    <row r="445" spans="1:11" x14ac:dyDescent="0.4">
      <c r="A445" s="7" t="s">
        <v>42</v>
      </c>
      <c r="B445" s="1" t="s">
        <v>100</v>
      </c>
      <c r="C445" s="1">
        <v>263412</v>
      </c>
      <c r="D445" s="2" t="s">
        <v>10</v>
      </c>
      <c r="E445" s="2" t="s">
        <v>15</v>
      </c>
      <c r="F445" s="10">
        <v>2</v>
      </c>
      <c r="K445" s="14"/>
    </row>
    <row r="446" spans="1:11" x14ac:dyDescent="0.4">
      <c r="A446" s="7" t="s">
        <v>348</v>
      </c>
      <c r="B446" s="1" t="s">
        <v>55</v>
      </c>
      <c r="C446" s="1">
        <v>226405</v>
      </c>
      <c r="D446" s="2" t="s">
        <v>10</v>
      </c>
      <c r="E446" s="2" t="s">
        <v>15</v>
      </c>
      <c r="F446" s="10">
        <v>3</v>
      </c>
      <c r="K446" s="14"/>
    </row>
    <row r="447" spans="1:11" x14ac:dyDescent="0.4">
      <c r="A447" s="7" t="s">
        <v>91</v>
      </c>
      <c r="B447" s="1" t="s">
        <v>113</v>
      </c>
      <c r="C447" s="1">
        <v>226401</v>
      </c>
      <c r="D447" s="2" t="s">
        <v>10</v>
      </c>
      <c r="E447" s="2" t="s">
        <v>156</v>
      </c>
      <c r="F447" s="10">
        <v>2</v>
      </c>
      <c r="K447" s="14"/>
    </row>
    <row r="448" spans="1:11" x14ac:dyDescent="0.4">
      <c r="A448" s="7" t="s">
        <v>29</v>
      </c>
      <c r="B448" s="1" t="s">
        <v>113</v>
      </c>
      <c r="C448" s="1">
        <v>226401</v>
      </c>
      <c r="D448" s="2" t="s">
        <v>10</v>
      </c>
      <c r="E448" s="2"/>
      <c r="F448" s="10">
        <v>1</v>
      </c>
      <c r="K448" s="14"/>
    </row>
    <row r="449" spans="1:11" x14ac:dyDescent="0.4">
      <c r="A449" s="7" t="s">
        <v>32</v>
      </c>
      <c r="B449" s="1" t="s">
        <v>56</v>
      </c>
      <c r="C449" s="1">
        <v>222101</v>
      </c>
      <c r="D449" s="2" t="s">
        <v>10</v>
      </c>
      <c r="E449" s="2" t="s">
        <v>177</v>
      </c>
      <c r="F449" s="10">
        <v>1</v>
      </c>
      <c r="K449" s="14"/>
    </row>
    <row r="450" spans="1:11" x14ac:dyDescent="0.4">
      <c r="A450" s="7" t="s">
        <v>79</v>
      </c>
      <c r="B450" s="1" t="s">
        <v>99</v>
      </c>
      <c r="C450" s="1">
        <v>226603</v>
      </c>
      <c r="D450" s="2" t="s">
        <v>10</v>
      </c>
      <c r="E450" s="2" t="s">
        <v>15</v>
      </c>
      <c r="F450" s="10">
        <v>2</v>
      </c>
      <c r="K450" s="14"/>
    </row>
    <row r="451" spans="1:11" x14ac:dyDescent="0.4">
      <c r="A451" s="7" t="s">
        <v>73</v>
      </c>
      <c r="B451" s="1" t="s">
        <v>59</v>
      </c>
      <c r="C451" s="1">
        <v>911201</v>
      </c>
      <c r="D451" s="2" t="s">
        <v>51</v>
      </c>
      <c r="E451" s="2"/>
      <c r="F451" s="10">
        <v>1</v>
      </c>
      <c r="K451" s="14"/>
    </row>
    <row r="452" spans="1:11" ht="31.2" customHeight="1" x14ac:dyDescent="0.4">
      <c r="A452" s="120" t="s">
        <v>306</v>
      </c>
      <c r="B452" s="121"/>
      <c r="C452" s="121"/>
      <c r="D452" s="121"/>
      <c r="E452" s="121"/>
      <c r="F452" s="139"/>
      <c r="J452" s="4"/>
      <c r="K452" s="14"/>
    </row>
    <row r="453" spans="1:11" x14ac:dyDescent="0.4">
      <c r="A453" s="7" t="s">
        <v>8</v>
      </c>
      <c r="B453" s="1" t="s">
        <v>155</v>
      </c>
      <c r="C453" s="1">
        <v>263501</v>
      </c>
      <c r="D453" s="2" t="s">
        <v>10</v>
      </c>
      <c r="E453" s="2" t="s">
        <v>15</v>
      </c>
      <c r="F453" s="10">
        <v>1</v>
      </c>
      <c r="J453" s="4"/>
      <c r="K453" s="14"/>
    </row>
    <row r="454" spans="1:11" x14ac:dyDescent="0.4">
      <c r="A454" s="7" t="s">
        <v>26</v>
      </c>
      <c r="B454" s="1" t="s">
        <v>171</v>
      </c>
      <c r="C454" s="1">
        <v>263411</v>
      </c>
      <c r="D454" s="2" t="s">
        <v>10</v>
      </c>
      <c r="E454" s="2" t="s">
        <v>156</v>
      </c>
      <c r="F454" s="10">
        <v>1</v>
      </c>
      <c r="J454" s="4"/>
      <c r="K454" s="14"/>
    </row>
    <row r="455" spans="1:11" x14ac:dyDescent="0.4">
      <c r="A455" s="7" t="s">
        <v>65</v>
      </c>
      <c r="B455" s="1" t="s">
        <v>109</v>
      </c>
      <c r="C455" s="1">
        <v>226603</v>
      </c>
      <c r="D455" s="2" t="s">
        <v>10</v>
      </c>
      <c r="E455" s="2" t="s">
        <v>15</v>
      </c>
      <c r="F455" s="10">
        <v>2</v>
      </c>
      <c r="J455" s="4"/>
      <c r="K455" s="14"/>
    </row>
    <row r="456" spans="1:11" x14ac:dyDescent="0.4">
      <c r="A456" s="7" t="s">
        <v>82</v>
      </c>
      <c r="B456" s="1" t="s">
        <v>55</v>
      </c>
      <c r="C456" s="1">
        <v>226405</v>
      </c>
      <c r="D456" s="2" t="s">
        <v>10</v>
      </c>
      <c r="E456" s="2" t="s">
        <v>15</v>
      </c>
      <c r="F456" s="10">
        <v>3</v>
      </c>
      <c r="K456" s="14"/>
    </row>
    <row r="457" spans="1:11" x14ac:dyDescent="0.4">
      <c r="A457" s="7" t="s">
        <v>38</v>
      </c>
      <c r="B457" s="1" t="s">
        <v>113</v>
      </c>
      <c r="C457" s="1">
        <v>226401</v>
      </c>
      <c r="D457" s="2" t="s">
        <v>10</v>
      </c>
      <c r="E457" s="2" t="s">
        <v>156</v>
      </c>
      <c r="F457" s="10">
        <v>1</v>
      </c>
      <c r="K457" s="14"/>
    </row>
    <row r="458" spans="1:11" x14ac:dyDescent="0.4">
      <c r="A458" s="7" t="s">
        <v>48</v>
      </c>
      <c r="B458" s="1" t="s">
        <v>113</v>
      </c>
      <c r="C458" s="1">
        <v>226401</v>
      </c>
      <c r="D458" s="2" t="s">
        <v>10</v>
      </c>
      <c r="E458" s="2"/>
      <c r="F458" s="10">
        <v>2</v>
      </c>
      <c r="G458" s="14"/>
      <c r="H458" s="14"/>
      <c r="I458" s="14"/>
      <c r="K458" s="14"/>
    </row>
    <row r="459" spans="1:11" x14ac:dyDescent="0.4">
      <c r="A459" s="7" t="s">
        <v>29</v>
      </c>
      <c r="B459" s="1" t="s">
        <v>59</v>
      </c>
      <c r="C459" s="1">
        <v>911201</v>
      </c>
      <c r="D459" s="2" t="s">
        <v>51</v>
      </c>
      <c r="E459" s="2"/>
      <c r="F459" s="10">
        <v>1</v>
      </c>
      <c r="G459" s="14"/>
      <c r="H459" s="14"/>
      <c r="I459" s="14"/>
      <c r="K459" s="14"/>
    </row>
    <row r="460" spans="1:11" x14ac:dyDescent="0.4">
      <c r="A460" s="120" t="s">
        <v>286</v>
      </c>
      <c r="B460" s="121"/>
      <c r="C460" s="121"/>
      <c r="D460" s="121"/>
      <c r="E460" s="121"/>
      <c r="F460" s="139"/>
      <c r="G460" s="14"/>
      <c r="H460" s="14"/>
      <c r="I460" s="14"/>
      <c r="K460" s="14"/>
    </row>
    <row r="461" spans="1:11" x14ac:dyDescent="0.4">
      <c r="A461" s="7" t="s">
        <v>8</v>
      </c>
      <c r="B461" s="1" t="s">
        <v>155</v>
      </c>
      <c r="C461" s="1">
        <v>263501</v>
      </c>
      <c r="D461" s="2" t="s">
        <v>10</v>
      </c>
      <c r="E461" s="2" t="s">
        <v>15</v>
      </c>
      <c r="F461" s="10">
        <v>1</v>
      </c>
      <c r="G461" s="14"/>
      <c r="H461" s="14"/>
      <c r="I461" s="14"/>
      <c r="K461" s="14"/>
    </row>
    <row r="462" spans="1:11" x14ac:dyDescent="0.4">
      <c r="A462" s="7" t="s">
        <v>26</v>
      </c>
      <c r="B462" s="1" t="s">
        <v>155</v>
      </c>
      <c r="C462" s="1">
        <v>263501</v>
      </c>
      <c r="D462" s="2" t="s">
        <v>10</v>
      </c>
      <c r="E462" s="2" t="s">
        <v>157</v>
      </c>
      <c r="F462" s="10">
        <v>1</v>
      </c>
      <c r="G462" s="14"/>
      <c r="H462" s="14"/>
      <c r="I462" s="14"/>
      <c r="K462" s="14"/>
    </row>
    <row r="463" spans="1:11" x14ac:dyDescent="0.4">
      <c r="A463" s="7" t="s">
        <v>65</v>
      </c>
      <c r="B463" s="1" t="s">
        <v>139</v>
      </c>
      <c r="C463" s="1">
        <v>263411</v>
      </c>
      <c r="D463" s="2" t="s">
        <v>10</v>
      </c>
      <c r="E463" s="2" t="s">
        <v>15</v>
      </c>
      <c r="F463" s="10">
        <v>2</v>
      </c>
      <c r="G463" s="14"/>
      <c r="H463" s="14"/>
      <c r="I463" s="14"/>
      <c r="K463" s="14"/>
    </row>
    <row r="464" spans="1:11" x14ac:dyDescent="0.4">
      <c r="A464" s="7" t="s">
        <v>36</v>
      </c>
      <c r="B464" s="1" t="s">
        <v>55</v>
      </c>
      <c r="C464" s="1">
        <v>226405</v>
      </c>
      <c r="D464" s="2" t="s">
        <v>10</v>
      </c>
      <c r="E464" s="2" t="s">
        <v>15</v>
      </c>
      <c r="F464" s="10">
        <v>1</v>
      </c>
      <c r="G464" s="14"/>
      <c r="H464" s="14"/>
      <c r="I464" s="14"/>
      <c r="K464" s="14"/>
    </row>
    <row r="465" spans="1:11" x14ac:dyDescent="0.4">
      <c r="A465" s="7" t="s">
        <v>28</v>
      </c>
      <c r="B465" s="1" t="s">
        <v>59</v>
      </c>
      <c r="C465" s="1">
        <v>911201</v>
      </c>
      <c r="D465" s="2" t="s">
        <v>51</v>
      </c>
      <c r="E465" s="2"/>
      <c r="F465" s="10">
        <v>1</v>
      </c>
      <c r="G465" s="14"/>
      <c r="H465" s="14"/>
      <c r="I465" s="14"/>
      <c r="K465" s="14"/>
    </row>
    <row r="466" spans="1:11" ht="34.200000000000003" customHeight="1" x14ac:dyDescent="0.4">
      <c r="A466" s="120" t="s">
        <v>310</v>
      </c>
      <c r="B466" s="121"/>
      <c r="C466" s="121"/>
      <c r="D466" s="121"/>
      <c r="E466" s="121"/>
      <c r="F466" s="139"/>
      <c r="G466" s="14"/>
      <c r="H466" s="14"/>
      <c r="I466" s="14"/>
      <c r="K466" s="14"/>
    </row>
    <row r="467" spans="1:11" x14ac:dyDescent="0.4">
      <c r="A467" s="7" t="s">
        <v>8</v>
      </c>
      <c r="B467" s="1" t="s">
        <v>155</v>
      </c>
      <c r="C467" s="1">
        <v>263501</v>
      </c>
      <c r="D467" s="2" t="s">
        <v>10</v>
      </c>
      <c r="E467" s="2" t="s">
        <v>15</v>
      </c>
      <c r="F467" s="10">
        <v>1</v>
      </c>
      <c r="G467" s="14"/>
      <c r="H467" s="14"/>
      <c r="I467" s="14"/>
      <c r="K467" s="14"/>
    </row>
    <row r="468" spans="1:11" x14ac:dyDescent="0.4">
      <c r="A468" s="7" t="s">
        <v>26</v>
      </c>
      <c r="B468" s="1" t="s">
        <v>139</v>
      </c>
      <c r="C468" s="1">
        <v>263411</v>
      </c>
      <c r="D468" s="2" t="s">
        <v>10</v>
      </c>
      <c r="E468" s="2" t="s">
        <v>15</v>
      </c>
      <c r="F468" s="10">
        <v>1</v>
      </c>
      <c r="G468" s="14"/>
      <c r="H468" s="14"/>
      <c r="I468" s="14"/>
      <c r="K468" s="14"/>
    </row>
    <row r="469" spans="1:11" x14ac:dyDescent="0.4">
      <c r="A469" s="7" t="s">
        <v>37</v>
      </c>
      <c r="B469" s="1" t="s">
        <v>100</v>
      </c>
      <c r="C469" s="1">
        <v>263412</v>
      </c>
      <c r="D469" s="2" t="s">
        <v>10</v>
      </c>
      <c r="E469" s="2" t="s">
        <v>15</v>
      </c>
      <c r="F469" s="10">
        <v>1</v>
      </c>
      <c r="G469" s="14"/>
      <c r="H469" s="14"/>
      <c r="I469" s="14"/>
      <c r="K469" s="14"/>
    </row>
    <row r="470" spans="1:11" ht="36" customHeight="1" x14ac:dyDescent="0.4">
      <c r="A470" s="120" t="s">
        <v>318</v>
      </c>
      <c r="B470" s="121"/>
      <c r="C470" s="121"/>
      <c r="D470" s="121"/>
      <c r="E470" s="121"/>
      <c r="F470" s="139"/>
      <c r="G470" s="14"/>
      <c r="H470" s="14"/>
      <c r="I470" s="14"/>
      <c r="K470" s="14"/>
    </row>
    <row r="471" spans="1:11" x14ac:dyDescent="0.4">
      <c r="A471" s="7" t="s">
        <v>8</v>
      </c>
      <c r="B471" s="1" t="s">
        <v>155</v>
      </c>
      <c r="C471" s="1">
        <v>263501</v>
      </c>
      <c r="D471" s="2" t="s">
        <v>10</v>
      </c>
      <c r="E471" s="2" t="s">
        <v>156</v>
      </c>
      <c r="F471" s="10">
        <v>1</v>
      </c>
      <c r="G471" s="14"/>
      <c r="H471" s="14"/>
      <c r="I471" s="14"/>
      <c r="K471" s="14"/>
    </row>
    <row r="472" spans="1:11" x14ac:dyDescent="0.4">
      <c r="A472" s="7" t="s">
        <v>26</v>
      </c>
      <c r="B472" s="1" t="s">
        <v>139</v>
      </c>
      <c r="C472" s="1">
        <v>263411</v>
      </c>
      <c r="D472" s="2" t="s">
        <v>10</v>
      </c>
      <c r="E472" s="2" t="s">
        <v>156</v>
      </c>
      <c r="F472" s="10">
        <v>1</v>
      </c>
      <c r="G472" s="14"/>
      <c r="H472" s="14"/>
      <c r="I472" s="14"/>
      <c r="K472" s="14"/>
    </row>
    <row r="473" spans="1:11" x14ac:dyDescent="0.4">
      <c r="A473" s="7" t="s">
        <v>37</v>
      </c>
      <c r="B473" s="1" t="s">
        <v>114</v>
      </c>
      <c r="C473" s="1">
        <v>263412</v>
      </c>
      <c r="D473" s="2" t="s">
        <v>10</v>
      </c>
      <c r="E473" s="2" t="s">
        <v>15</v>
      </c>
      <c r="F473" s="10">
        <v>1</v>
      </c>
      <c r="G473" s="14"/>
      <c r="H473" s="14"/>
      <c r="I473" s="14"/>
      <c r="K473" s="14"/>
    </row>
    <row r="474" spans="1:11" x14ac:dyDescent="0.4">
      <c r="A474" s="8"/>
      <c r="B474" s="5" t="s">
        <v>60</v>
      </c>
      <c r="C474" s="23"/>
      <c r="D474" s="6"/>
      <c r="E474" s="6"/>
      <c r="F474" s="11">
        <f>SUM(F431:F473)</f>
        <v>49</v>
      </c>
      <c r="G474" s="14"/>
      <c r="H474" s="14"/>
      <c r="I474" s="14"/>
      <c r="K474" s="14"/>
    </row>
    <row r="475" spans="1:11" ht="23.4" customHeight="1" x14ac:dyDescent="0.4">
      <c r="A475" s="122" t="s">
        <v>309</v>
      </c>
      <c r="B475" s="123"/>
      <c r="C475" s="123"/>
      <c r="D475" s="123"/>
      <c r="E475" s="123"/>
      <c r="F475" s="124"/>
      <c r="G475" s="14"/>
      <c r="H475" s="14"/>
      <c r="I475" s="14"/>
      <c r="K475" s="14"/>
    </row>
    <row r="476" spans="1:11" x14ac:dyDescent="0.4">
      <c r="A476" s="7" t="s">
        <v>8</v>
      </c>
      <c r="B476" s="1" t="s">
        <v>101</v>
      </c>
      <c r="C476" s="1">
        <v>263508</v>
      </c>
      <c r="D476" s="2" t="s">
        <v>10</v>
      </c>
      <c r="E476" s="2" t="s">
        <v>15</v>
      </c>
      <c r="F476" s="10">
        <v>1</v>
      </c>
      <c r="G476" s="14"/>
      <c r="H476" s="14"/>
      <c r="I476" s="14"/>
      <c r="K476" s="14"/>
    </row>
    <row r="477" spans="1:11" x14ac:dyDescent="0.4">
      <c r="A477" s="7" t="s">
        <v>35</v>
      </c>
      <c r="B477" s="1" t="s">
        <v>139</v>
      </c>
      <c r="C477" s="1">
        <v>263411</v>
      </c>
      <c r="D477" s="2" t="s">
        <v>10</v>
      </c>
      <c r="E477" s="2" t="s">
        <v>156</v>
      </c>
      <c r="F477" s="10">
        <v>1.5</v>
      </c>
      <c r="G477" s="14"/>
      <c r="H477" s="14"/>
      <c r="I477" s="14"/>
      <c r="K477" s="14"/>
    </row>
    <row r="478" spans="1:11" x14ac:dyDescent="0.4">
      <c r="A478" s="7" t="s">
        <v>36</v>
      </c>
      <c r="B478" s="1" t="s">
        <v>99</v>
      </c>
      <c r="C478" s="1">
        <v>226603</v>
      </c>
      <c r="D478" s="2" t="s">
        <v>10</v>
      </c>
      <c r="E478" s="2" t="s">
        <v>15</v>
      </c>
      <c r="F478" s="10">
        <v>0.5</v>
      </c>
      <c r="G478" s="14"/>
      <c r="H478" s="14"/>
      <c r="I478" s="14"/>
      <c r="K478" s="14"/>
    </row>
    <row r="479" spans="1:11" x14ac:dyDescent="0.4">
      <c r="A479" s="7" t="s">
        <v>28</v>
      </c>
      <c r="B479" s="1" t="s">
        <v>100</v>
      </c>
      <c r="C479" s="1">
        <v>263412</v>
      </c>
      <c r="D479" s="2" t="s">
        <v>10</v>
      </c>
      <c r="E479" s="2" t="s">
        <v>15</v>
      </c>
      <c r="F479" s="10">
        <v>0.5</v>
      </c>
      <c r="G479" s="14"/>
      <c r="H479" s="14"/>
      <c r="I479" s="14"/>
      <c r="K479" s="14"/>
    </row>
    <row r="480" spans="1:11" x14ac:dyDescent="0.4">
      <c r="A480" s="7" t="s">
        <v>46</v>
      </c>
      <c r="B480" s="1" t="s">
        <v>55</v>
      </c>
      <c r="C480" s="1">
        <v>226405</v>
      </c>
      <c r="D480" s="2" t="s">
        <v>10</v>
      </c>
      <c r="E480" s="2" t="s">
        <v>15</v>
      </c>
      <c r="F480" s="10">
        <v>1</v>
      </c>
      <c r="G480" s="14"/>
      <c r="H480" s="14"/>
      <c r="I480" s="14"/>
      <c r="K480" s="14"/>
    </row>
    <row r="481" spans="1:11" x14ac:dyDescent="0.4">
      <c r="A481" s="7" t="s">
        <v>47</v>
      </c>
      <c r="B481" s="1" t="s">
        <v>155</v>
      </c>
      <c r="C481" s="1">
        <v>263501</v>
      </c>
      <c r="D481" s="2" t="s">
        <v>10</v>
      </c>
      <c r="E481" s="2" t="s">
        <v>15</v>
      </c>
      <c r="F481" s="10">
        <v>0.5</v>
      </c>
      <c r="G481" s="14"/>
      <c r="H481" s="14"/>
      <c r="I481" s="14"/>
      <c r="K481" s="14"/>
    </row>
    <row r="482" spans="1:11" x14ac:dyDescent="0.4">
      <c r="A482" s="7" t="s">
        <v>43</v>
      </c>
      <c r="B482" s="1" t="s">
        <v>59</v>
      </c>
      <c r="C482" s="1">
        <v>911201</v>
      </c>
      <c r="D482" s="2" t="s">
        <v>51</v>
      </c>
      <c r="E482" s="2"/>
      <c r="F482" s="10">
        <v>0.5</v>
      </c>
      <c r="G482" s="14"/>
      <c r="H482" s="14"/>
      <c r="I482" s="14"/>
      <c r="K482" s="14"/>
    </row>
    <row r="483" spans="1:11" x14ac:dyDescent="0.4">
      <c r="A483" s="7" t="s">
        <v>48</v>
      </c>
      <c r="B483" s="1" t="s">
        <v>63</v>
      </c>
      <c r="C483" s="1">
        <v>532103</v>
      </c>
      <c r="D483" s="2" t="s">
        <v>51</v>
      </c>
      <c r="E483" s="2"/>
      <c r="F483" s="10">
        <v>0.5</v>
      </c>
      <c r="G483" s="14"/>
      <c r="H483" s="14"/>
      <c r="I483" s="14"/>
      <c r="K483" s="14"/>
    </row>
    <row r="484" spans="1:11" ht="20.25" customHeight="1" x14ac:dyDescent="0.4">
      <c r="A484" s="57"/>
      <c r="B484" s="5" t="s">
        <v>60</v>
      </c>
      <c r="C484" s="1"/>
      <c r="D484" s="2"/>
      <c r="E484" s="2"/>
      <c r="F484" s="11">
        <f>SUM(F476:F483)</f>
        <v>6</v>
      </c>
      <c r="G484" s="14"/>
      <c r="H484" s="14"/>
      <c r="I484" s="14"/>
      <c r="K484" s="14"/>
    </row>
    <row r="485" spans="1:11" ht="24.6" customHeight="1" x14ac:dyDescent="0.4">
      <c r="A485" s="122" t="s">
        <v>300</v>
      </c>
      <c r="B485" s="123"/>
      <c r="C485" s="123"/>
      <c r="D485" s="123"/>
      <c r="E485" s="123"/>
      <c r="F485" s="124"/>
      <c r="G485" s="14"/>
      <c r="H485" s="14"/>
      <c r="I485" s="14"/>
      <c r="K485" s="14"/>
    </row>
    <row r="486" spans="1:11" x14ac:dyDescent="0.4">
      <c r="A486" s="7" t="s">
        <v>108</v>
      </c>
      <c r="B486" s="1" t="s">
        <v>101</v>
      </c>
      <c r="C486" s="1">
        <v>263508</v>
      </c>
      <c r="D486" s="2" t="s">
        <v>10</v>
      </c>
      <c r="E486" s="2" t="s">
        <v>15</v>
      </c>
      <c r="F486" s="10">
        <v>4</v>
      </c>
      <c r="G486" s="14"/>
      <c r="H486" s="14"/>
      <c r="I486" s="14"/>
      <c r="K486" s="14"/>
    </row>
    <row r="487" spans="1:11" x14ac:dyDescent="0.4">
      <c r="A487" s="7" t="s">
        <v>82</v>
      </c>
      <c r="B487" s="1" t="s">
        <v>139</v>
      </c>
      <c r="C487" s="1">
        <v>263411</v>
      </c>
      <c r="D487" s="2" t="s">
        <v>10</v>
      </c>
      <c r="E487" s="2" t="s">
        <v>156</v>
      </c>
      <c r="F487" s="10">
        <v>1.5</v>
      </c>
      <c r="G487" s="14"/>
      <c r="H487" s="14"/>
      <c r="I487" s="14"/>
      <c r="K487" s="14"/>
    </row>
    <row r="488" spans="1:11" x14ac:dyDescent="0.4">
      <c r="A488" s="7" t="s">
        <v>47</v>
      </c>
      <c r="B488" s="1" t="s">
        <v>99</v>
      </c>
      <c r="C488" s="1">
        <v>226603</v>
      </c>
      <c r="D488" s="2" t="s">
        <v>10</v>
      </c>
      <c r="E488" s="2" t="s">
        <v>15</v>
      </c>
      <c r="F488" s="10">
        <v>0.5</v>
      </c>
      <c r="G488" s="14"/>
      <c r="H488" s="14"/>
      <c r="I488" s="14"/>
      <c r="K488" s="14"/>
    </row>
    <row r="489" spans="1:11" x14ac:dyDescent="0.4">
      <c r="A489" s="7" t="s">
        <v>43</v>
      </c>
      <c r="B489" s="1" t="s">
        <v>100</v>
      </c>
      <c r="C489" s="1">
        <v>263412</v>
      </c>
      <c r="D489" s="2" t="s">
        <v>10</v>
      </c>
      <c r="E489" s="2" t="s">
        <v>15</v>
      </c>
      <c r="F489" s="10">
        <v>0.5</v>
      </c>
      <c r="G489" s="14"/>
      <c r="H489" s="14"/>
      <c r="I489" s="14"/>
      <c r="K489" s="14"/>
    </row>
    <row r="490" spans="1:11" x14ac:dyDescent="0.4">
      <c r="A490" s="7" t="s">
        <v>48</v>
      </c>
      <c r="B490" s="1" t="s">
        <v>55</v>
      </c>
      <c r="C490" s="1">
        <v>226405</v>
      </c>
      <c r="D490" s="2" t="s">
        <v>10</v>
      </c>
      <c r="E490" s="2" t="s">
        <v>15</v>
      </c>
      <c r="F490" s="10">
        <v>1</v>
      </c>
      <c r="G490" s="14"/>
      <c r="H490" s="14"/>
      <c r="I490" s="14"/>
      <c r="K490" s="14"/>
    </row>
    <row r="491" spans="1:11" x14ac:dyDescent="0.4">
      <c r="A491" s="7" t="s">
        <v>29</v>
      </c>
      <c r="B491" s="1" t="s">
        <v>155</v>
      </c>
      <c r="C491" s="1">
        <v>263501</v>
      </c>
      <c r="D491" s="2" t="s">
        <v>10</v>
      </c>
      <c r="E491" s="2" t="s">
        <v>15</v>
      </c>
      <c r="F491" s="10">
        <v>0.5</v>
      </c>
      <c r="G491" s="14"/>
      <c r="H491" s="14"/>
      <c r="I491" s="14"/>
      <c r="K491" s="14"/>
    </row>
    <row r="492" spans="1:11" x14ac:dyDescent="0.4">
      <c r="A492" s="7" t="s">
        <v>32</v>
      </c>
      <c r="B492" s="1" t="s">
        <v>59</v>
      </c>
      <c r="C492" s="1">
        <v>911201</v>
      </c>
      <c r="D492" s="2" t="s">
        <v>51</v>
      </c>
      <c r="E492" s="2"/>
      <c r="F492" s="10">
        <v>0.5</v>
      </c>
      <c r="G492" s="14"/>
      <c r="H492" s="14"/>
      <c r="I492" s="14"/>
      <c r="K492" s="14"/>
    </row>
    <row r="493" spans="1:11" x14ac:dyDescent="0.4">
      <c r="A493" s="7" t="s">
        <v>40</v>
      </c>
      <c r="B493" s="1" t="s">
        <v>63</v>
      </c>
      <c r="C493" s="1">
        <v>532103</v>
      </c>
      <c r="D493" s="2" t="s">
        <v>51</v>
      </c>
      <c r="E493" s="2"/>
      <c r="F493" s="10">
        <v>0.5</v>
      </c>
      <c r="G493" s="14"/>
      <c r="H493" s="14"/>
      <c r="I493" s="14"/>
      <c r="K493" s="14"/>
    </row>
    <row r="494" spans="1:11" x14ac:dyDescent="0.4">
      <c r="A494" s="57"/>
      <c r="B494" s="5" t="s">
        <v>60</v>
      </c>
      <c r="C494" s="1"/>
      <c r="D494" s="2"/>
      <c r="E494" s="2"/>
      <c r="F494" s="11">
        <f>SUM(F486:F493)</f>
        <v>9</v>
      </c>
      <c r="G494" s="14"/>
      <c r="H494" s="14"/>
      <c r="I494" s="14"/>
      <c r="K494" s="14"/>
    </row>
    <row r="495" spans="1:11" ht="22.2" customHeight="1" x14ac:dyDescent="0.4">
      <c r="A495" s="140" t="s">
        <v>271</v>
      </c>
      <c r="B495" s="141"/>
      <c r="C495" s="141"/>
      <c r="D495" s="141"/>
      <c r="E495" s="141"/>
      <c r="F495" s="142"/>
      <c r="G495" s="14"/>
      <c r="H495" s="14"/>
      <c r="I495" s="14"/>
      <c r="K495" s="14"/>
    </row>
    <row r="496" spans="1:11" ht="32.4" x14ac:dyDescent="0.4">
      <c r="A496" s="56">
        <v>1</v>
      </c>
      <c r="B496" s="58" t="s">
        <v>64</v>
      </c>
      <c r="C496" s="54">
        <v>111225</v>
      </c>
      <c r="D496" s="55" t="s">
        <v>10</v>
      </c>
      <c r="E496" s="55" t="s">
        <v>11</v>
      </c>
      <c r="F496" s="56">
        <v>1</v>
      </c>
      <c r="G496" s="14"/>
      <c r="H496" s="14"/>
      <c r="I496" s="14"/>
      <c r="K496" s="14"/>
    </row>
    <row r="497" spans="1:11" x14ac:dyDescent="0.4">
      <c r="A497" s="7" t="s">
        <v>26</v>
      </c>
      <c r="B497" s="1" t="s">
        <v>139</v>
      </c>
      <c r="C497" s="1">
        <v>263411</v>
      </c>
      <c r="D497" s="2" t="s">
        <v>10</v>
      </c>
      <c r="E497" s="2" t="s">
        <v>157</v>
      </c>
      <c r="F497" s="10">
        <v>1</v>
      </c>
      <c r="G497" s="14"/>
      <c r="H497" s="14"/>
      <c r="I497" s="14"/>
      <c r="K497" s="14"/>
    </row>
    <row r="498" spans="1:11" x14ac:dyDescent="0.4">
      <c r="A498" s="7" t="s">
        <v>65</v>
      </c>
      <c r="B498" s="1" t="s">
        <v>155</v>
      </c>
      <c r="C498" s="1">
        <v>263501</v>
      </c>
      <c r="D498" s="2" t="s">
        <v>10</v>
      </c>
      <c r="E498" s="2" t="s">
        <v>15</v>
      </c>
      <c r="F498" s="10">
        <v>2</v>
      </c>
      <c r="G498" s="14"/>
      <c r="H498" s="14"/>
      <c r="I498" s="14"/>
      <c r="K498" s="14"/>
    </row>
    <row r="499" spans="1:11" x14ac:dyDescent="0.4">
      <c r="A499" s="7" t="s">
        <v>130</v>
      </c>
      <c r="B499" s="1" t="s">
        <v>101</v>
      </c>
      <c r="C499" s="1">
        <v>263508</v>
      </c>
      <c r="D499" s="2" t="s">
        <v>10</v>
      </c>
      <c r="E499" s="2" t="s">
        <v>15</v>
      </c>
      <c r="F499" s="10">
        <v>5</v>
      </c>
      <c r="G499" s="14"/>
      <c r="H499" s="14"/>
      <c r="I499" s="14"/>
      <c r="K499" s="14"/>
    </row>
    <row r="500" spans="1:11" x14ac:dyDescent="0.4">
      <c r="A500" s="7" t="s">
        <v>48</v>
      </c>
      <c r="B500" s="1" t="s">
        <v>101</v>
      </c>
      <c r="C500" s="1">
        <v>263508</v>
      </c>
      <c r="D500" s="2" t="s">
        <v>22</v>
      </c>
      <c r="E500" s="2" t="s">
        <v>15</v>
      </c>
      <c r="F500" s="10">
        <v>1</v>
      </c>
      <c r="G500" s="14"/>
      <c r="H500" s="14"/>
      <c r="I500" s="14"/>
      <c r="K500" s="14"/>
    </row>
    <row r="501" spans="1:11" x14ac:dyDescent="0.4">
      <c r="A501" s="7" t="s">
        <v>242</v>
      </c>
      <c r="B501" s="1" t="s">
        <v>101</v>
      </c>
      <c r="C501" s="1">
        <v>531203</v>
      </c>
      <c r="D501" s="2" t="s">
        <v>31</v>
      </c>
      <c r="E501" s="2" t="s">
        <v>15</v>
      </c>
      <c r="F501" s="10">
        <v>10</v>
      </c>
      <c r="G501" s="14"/>
      <c r="H501" s="14"/>
      <c r="I501" s="14"/>
      <c r="K501" s="14"/>
    </row>
    <row r="502" spans="1:11" x14ac:dyDescent="0.4">
      <c r="A502" s="7" t="s">
        <v>349</v>
      </c>
      <c r="B502" s="1" t="s">
        <v>66</v>
      </c>
      <c r="C502" s="1">
        <v>325901</v>
      </c>
      <c r="D502" s="2" t="s">
        <v>67</v>
      </c>
      <c r="E502" s="2" t="s">
        <v>15</v>
      </c>
      <c r="F502" s="10">
        <v>10</v>
      </c>
      <c r="G502" s="14"/>
      <c r="H502" s="14"/>
      <c r="I502" s="14"/>
      <c r="K502" s="14"/>
    </row>
    <row r="503" spans="1:11" x14ac:dyDescent="0.4">
      <c r="A503" s="7" t="s">
        <v>243</v>
      </c>
      <c r="B503" s="1" t="s">
        <v>63</v>
      </c>
      <c r="C503" s="1">
        <v>532103</v>
      </c>
      <c r="D503" s="2" t="s">
        <v>51</v>
      </c>
      <c r="E503" s="2"/>
      <c r="F503" s="10">
        <v>21</v>
      </c>
      <c r="G503" s="14"/>
      <c r="H503" s="14"/>
      <c r="I503" s="14"/>
      <c r="K503" s="14"/>
    </row>
    <row r="504" spans="1:11" x14ac:dyDescent="0.4">
      <c r="A504" s="7" t="s">
        <v>244</v>
      </c>
      <c r="B504" s="1" t="s">
        <v>68</v>
      </c>
      <c r="C504" s="1">
        <v>532907</v>
      </c>
      <c r="D504" s="2" t="s">
        <v>51</v>
      </c>
      <c r="E504" s="2"/>
      <c r="F504" s="10">
        <v>7</v>
      </c>
      <c r="G504" s="14"/>
      <c r="H504" s="14"/>
      <c r="I504" s="14"/>
      <c r="K504" s="14"/>
    </row>
    <row r="505" spans="1:11" x14ac:dyDescent="0.4">
      <c r="A505" s="7" t="s">
        <v>245</v>
      </c>
      <c r="B505" s="1" t="s">
        <v>59</v>
      </c>
      <c r="C505" s="1">
        <v>911201</v>
      </c>
      <c r="D505" s="2" t="s">
        <v>51</v>
      </c>
      <c r="E505" s="2"/>
      <c r="F505" s="10">
        <v>3</v>
      </c>
      <c r="G505" s="14"/>
      <c r="H505" s="14"/>
      <c r="I505" s="14"/>
      <c r="K505" s="14"/>
    </row>
    <row r="506" spans="1:11" x14ac:dyDescent="0.4">
      <c r="A506" s="7" t="s">
        <v>178</v>
      </c>
      <c r="B506" s="1" t="s">
        <v>69</v>
      </c>
      <c r="C506" s="1">
        <v>432102</v>
      </c>
      <c r="D506" s="2" t="s">
        <v>31</v>
      </c>
      <c r="E506" s="2"/>
      <c r="F506" s="10">
        <v>1</v>
      </c>
      <c r="G506" s="14"/>
      <c r="H506" s="14"/>
      <c r="I506" s="14"/>
      <c r="K506" s="14"/>
    </row>
    <row r="507" spans="1:11" ht="16.2" customHeight="1" x14ac:dyDescent="0.4">
      <c r="A507" s="7" t="s">
        <v>246</v>
      </c>
      <c r="B507" s="1" t="s">
        <v>70</v>
      </c>
      <c r="C507" s="1">
        <v>721424</v>
      </c>
      <c r="D507" s="2" t="s">
        <v>103</v>
      </c>
      <c r="E507" s="2" t="s">
        <v>25</v>
      </c>
      <c r="F507" s="10">
        <v>1</v>
      </c>
      <c r="G507" s="14"/>
      <c r="H507" s="14"/>
      <c r="I507" s="14"/>
      <c r="K507" s="14"/>
    </row>
    <row r="508" spans="1:11" x14ac:dyDescent="0.4">
      <c r="A508" s="7" t="s">
        <v>353</v>
      </c>
      <c r="B508" s="1" t="s">
        <v>169</v>
      </c>
      <c r="C508" s="1">
        <v>512001</v>
      </c>
      <c r="D508" s="2" t="s">
        <v>103</v>
      </c>
      <c r="E508" s="2" t="s">
        <v>25</v>
      </c>
      <c r="F508" s="10">
        <v>3</v>
      </c>
      <c r="G508" s="14"/>
      <c r="H508" s="14"/>
      <c r="I508" s="14"/>
      <c r="K508" s="14"/>
    </row>
    <row r="509" spans="1:11" x14ac:dyDescent="0.4">
      <c r="A509" s="7" t="s">
        <v>354</v>
      </c>
      <c r="B509" s="1" t="s">
        <v>169</v>
      </c>
      <c r="C509" s="1">
        <v>512001</v>
      </c>
      <c r="D509" s="2" t="s">
        <v>103</v>
      </c>
      <c r="E509" s="2" t="s">
        <v>11</v>
      </c>
      <c r="F509" s="10">
        <v>1</v>
      </c>
      <c r="G509" s="14"/>
      <c r="H509" s="14"/>
      <c r="I509" s="14"/>
      <c r="K509" s="14"/>
    </row>
    <row r="510" spans="1:11" x14ac:dyDescent="0.4">
      <c r="A510" s="7" t="s">
        <v>122</v>
      </c>
      <c r="B510" s="1" t="s">
        <v>169</v>
      </c>
      <c r="C510" s="1">
        <v>512001</v>
      </c>
      <c r="D510" s="2" t="s">
        <v>103</v>
      </c>
      <c r="E510" s="2" t="s">
        <v>81</v>
      </c>
      <c r="F510" s="10">
        <v>1</v>
      </c>
      <c r="G510" s="14"/>
      <c r="H510" s="14"/>
      <c r="I510" s="14"/>
      <c r="K510" s="14"/>
    </row>
    <row r="511" spans="1:11" x14ac:dyDescent="0.4">
      <c r="A511" s="7" t="s">
        <v>123</v>
      </c>
      <c r="B511" s="1" t="s">
        <v>169</v>
      </c>
      <c r="C511" s="1">
        <v>512001</v>
      </c>
      <c r="D511" s="2" t="s">
        <v>103</v>
      </c>
      <c r="E511" s="2" t="s">
        <v>75</v>
      </c>
      <c r="F511" s="10">
        <v>1</v>
      </c>
      <c r="G511" s="14"/>
      <c r="H511" s="14"/>
      <c r="I511" s="14"/>
      <c r="K511" s="14"/>
    </row>
    <row r="512" spans="1:11" x14ac:dyDescent="0.4">
      <c r="A512" s="57"/>
      <c r="B512" s="5" t="s">
        <v>197</v>
      </c>
      <c r="C512" s="1"/>
      <c r="D512" s="2"/>
      <c r="E512" s="2"/>
      <c r="F512" s="11">
        <f>SUM(F496:F511)</f>
        <v>69</v>
      </c>
      <c r="G512" s="14"/>
      <c r="H512" s="14"/>
      <c r="I512" s="14"/>
      <c r="K512" s="14"/>
    </row>
    <row r="513" spans="1:11" x14ac:dyDescent="0.4">
      <c r="A513" s="57"/>
      <c r="B513" s="5" t="s">
        <v>195</v>
      </c>
      <c r="C513" s="1"/>
      <c r="D513" s="2"/>
      <c r="E513" s="2"/>
      <c r="F513" s="26">
        <f>F512+F494+F484+F381+F366+F395+F412+F429+F474</f>
        <v>179</v>
      </c>
      <c r="G513" s="14"/>
      <c r="H513" s="14"/>
      <c r="I513" s="14"/>
      <c r="K513" s="14"/>
    </row>
    <row r="514" spans="1:11" ht="23.4" customHeight="1" x14ac:dyDescent="0.4">
      <c r="A514" s="130" t="s">
        <v>237</v>
      </c>
      <c r="B514" s="131"/>
      <c r="C514" s="131"/>
      <c r="D514" s="131"/>
      <c r="E514" s="131"/>
      <c r="F514" s="132"/>
      <c r="G514" s="14"/>
      <c r="H514" s="14"/>
      <c r="I514" s="14"/>
      <c r="K514" s="14"/>
    </row>
    <row r="515" spans="1:11" x14ac:dyDescent="0.4">
      <c r="A515" s="7" t="s">
        <v>8</v>
      </c>
      <c r="B515" s="1" t="s">
        <v>54</v>
      </c>
      <c r="C515" s="1">
        <v>111207</v>
      </c>
      <c r="D515" s="2" t="s">
        <v>10</v>
      </c>
      <c r="E515" s="2" t="s">
        <v>11</v>
      </c>
      <c r="F515" s="10">
        <v>1</v>
      </c>
      <c r="G515" s="14"/>
      <c r="H515" s="14"/>
      <c r="I515" s="14"/>
      <c r="K515" s="14"/>
    </row>
    <row r="516" spans="1:11" x14ac:dyDescent="0.4">
      <c r="A516" s="7" t="s">
        <v>26</v>
      </c>
      <c r="B516" s="1" t="s">
        <v>33</v>
      </c>
      <c r="C516" s="1">
        <v>242203</v>
      </c>
      <c r="D516" s="2" t="s">
        <v>10</v>
      </c>
      <c r="E516" s="2" t="s">
        <v>23</v>
      </c>
      <c r="F516" s="10">
        <v>1</v>
      </c>
      <c r="G516" s="14"/>
      <c r="H516" s="14"/>
      <c r="I516" s="14"/>
      <c r="K516" s="14"/>
    </row>
    <row r="517" spans="1:11" x14ac:dyDescent="0.4">
      <c r="A517" s="53" t="s">
        <v>37</v>
      </c>
      <c r="B517" s="54" t="s">
        <v>71</v>
      </c>
      <c r="C517" s="54">
        <v>515104</v>
      </c>
      <c r="D517" s="55" t="s">
        <v>31</v>
      </c>
      <c r="E517" s="59" t="s">
        <v>25</v>
      </c>
      <c r="F517" s="56">
        <v>1</v>
      </c>
      <c r="G517" s="14"/>
      <c r="H517" s="14"/>
      <c r="I517" s="14"/>
      <c r="K517" s="14"/>
    </row>
    <row r="518" spans="1:11" x14ac:dyDescent="0.4">
      <c r="A518" s="53"/>
      <c r="B518" s="60" t="s">
        <v>167</v>
      </c>
      <c r="C518" s="54"/>
      <c r="D518" s="55"/>
      <c r="E518" s="59"/>
      <c r="F518" s="61">
        <f>SUM(F515:F517)</f>
        <v>3</v>
      </c>
      <c r="G518" s="14"/>
      <c r="H518" s="14"/>
      <c r="I518" s="14"/>
      <c r="K518" s="14"/>
    </row>
    <row r="519" spans="1:11" ht="36.6" customHeight="1" x14ac:dyDescent="0.4">
      <c r="A519" s="122" t="s">
        <v>296</v>
      </c>
      <c r="B519" s="123"/>
      <c r="C519" s="123"/>
      <c r="D519" s="123"/>
      <c r="E519" s="123"/>
      <c r="F519" s="124"/>
      <c r="G519" s="14"/>
      <c r="H519" s="14"/>
      <c r="I519" s="14"/>
      <c r="K519" s="14"/>
    </row>
    <row r="520" spans="1:11" x14ac:dyDescent="0.4">
      <c r="A520" s="7" t="s">
        <v>8</v>
      </c>
      <c r="B520" s="1" t="s">
        <v>155</v>
      </c>
      <c r="C520" s="1">
        <v>263501</v>
      </c>
      <c r="D520" s="2" t="s">
        <v>10</v>
      </c>
      <c r="E520" s="2" t="s">
        <v>15</v>
      </c>
      <c r="F520" s="10">
        <v>0.5</v>
      </c>
      <c r="G520" s="14"/>
      <c r="H520" s="14"/>
      <c r="I520" s="14"/>
      <c r="K520" s="14"/>
    </row>
    <row r="521" spans="1:11" x14ac:dyDescent="0.4">
      <c r="A521" s="7" t="s">
        <v>35</v>
      </c>
      <c r="B521" s="1" t="s">
        <v>102</v>
      </c>
      <c r="C521" s="1">
        <v>263508</v>
      </c>
      <c r="D521" s="2" t="s">
        <v>10</v>
      </c>
      <c r="E521" s="2" t="s">
        <v>15</v>
      </c>
      <c r="F521" s="10">
        <v>2.5</v>
      </c>
      <c r="G521" s="14"/>
      <c r="H521" s="14"/>
      <c r="I521" s="14"/>
      <c r="K521" s="14"/>
    </row>
    <row r="522" spans="1:11" x14ac:dyDescent="0.4">
      <c r="A522" s="7" t="s">
        <v>36</v>
      </c>
      <c r="B522" s="1" t="s">
        <v>102</v>
      </c>
      <c r="C522" s="1">
        <v>531203</v>
      </c>
      <c r="D522" s="2" t="s">
        <v>31</v>
      </c>
      <c r="E522" s="2" t="s">
        <v>15</v>
      </c>
      <c r="F522" s="10">
        <v>0.5</v>
      </c>
      <c r="G522" s="14"/>
      <c r="H522" s="14"/>
      <c r="I522" s="14"/>
      <c r="K522" s="14"/>
    </row>
    <row r="523" spans="1:11" x14ac:dyDescent="0.4">
      <c r="A523" s="53" t="s">
        <v>77</v>
      </c>
      <c r="B523" s="54" t="s">
        <v>68</v>
      </c>
      <c r="C523" s="54">
        <v>532907</v>
      </c>
      <c r="D523" s="55" t="s">
        <v>51</v>
      </c>
      <c r="E523" s="55"/>
      <c r="F523" s="56">
        <v>2</v>
      </c>
      <c r="G523" s="14"/>
      <c r="H523" s="14"/>
      <c r="I523" s="14"/>
      <c r="K523" s="14"/>
    </row>
    <row r="524" spans="1:11" x14ac:dyDescent="0.4">
      <c r="A524" s="7" t="s">
        <v>47</v>
      </c>
      <c r="B524" s="1" t="s">
        <v>169</v>
      </c>
      <c r="C524" s="1">
        <v>512001</v>
      </c>
      <c r="D524" s="2" t="s">
        <v>103</v>
      </c>
      <c r="E524" s="2" t="s">
        <v>25</v>
      </c>
      <c r="F524" s="10">
        <v>0.5</v>
      </c>
      <c r="G524" s="14"/>
      <c r="H524" s="14"/>
      <c r="I524" s="14"/>
      <c r="K524" s="14"/>
    </row>
    <row r="525" spans="1:11" x14ac:dyDescent="0.4">
      <c r="A525" s="7" t="s">
        <v>43</v>
      </c>
      <c r="B525" s="1" t="s">
        <v>169</v>
      </c>
      <c r="C525" s="1">
        <v>512001</v>
      </c>
      <c r="D525" s="2" t="s">
        <v>103</v>
      </c>
      <c r="E525" s="2" t="s">
        <v>25</v>
      </c>
      <c r="F525" s="10">
        <v>0.5</v>
      </c>
      <c r="G525" s="14"/>
      <c r="H525" s="14"/>
      <c r="I525" s="14"/>
      <c r="K525" s="14"/>
    </row>
    <row r="526" spans="1:11" x14ac:dyDescent="0.4">
      <c r="A526" s="7" t="s">
        <v>48</v>
      </c>
      <c r="B526" s="1" t="s">
        <v>59</v>
      </c>
      <c r="C526" s="1">
        <v>911201</v>
      </c>
      <c r="D526" s="2" t="s">
        <v>51</v>
      </c>
      <c r="E526" s="2"/>
      <c r="F526" s="10">
        <v>0.5</v>
      </c>
      <c r="G526" s="14"/>
      <c r="H526" s="14"/>
      <c r="I526" s="14"/>
      <c r="K526" s="14"/>
    </row>
    <row r="527" spans="1:11" x14ac:dyDescent="0.4">
      <c r="A527" s="7" t="s">
        <v>29</v>
      </c>
      <c r="B527" s="1" t="s">
        <v>63</v>
      </c>
      <c r="C527" s="1">
        <v>532103</v>
      </c>
      <c r="D527" s="2" t="s">
        <v>51</v>
      </c>
      <c r="E527" s="2"/>
      <c r="F527" s="10">
        <v>1</v>
      </c>
      <c r="G527" s="14"/>
      <c r="H527" s="14"/>
      <c r="I527" s="14"/>
      <c r="K527" s="14"/>
    </row>
    <row r="528" spans="1:11" x14ac:dyDescent="0.4">
      <c r="A528" s="8"/>
      <c r="B528" s="5" t="s">
        <v>60</v>
      </c>
      <c r="C528" s="23"/>
      <c r="D528" s="6"/>
      <c r="E528" s="6"/>
      <c r="F528" s="26">
        <f>SUM(F520:F527)</f>
        <v>8</v>
      </c>
      <c r="G528" s="14"/>
      <c r="H528" s="14"/>
      <c r="I528" s="14"/>
      <c r="K528" s="14"/>
    </row>
    <row r="529" spans="1:11" ht="37.799999999999997" customHeight="1" x14ac:dyDescent="0.4">
      <c r="A529" s="122" t="s">
        <v>297</v>
      </c>
      <c r="B529" s="123"/>
      <c r="C529" s="123"/>
      <c r="D529" s="123"/>
      <c r="E529" s="123"/>
      <c r="F529" s="124"/>
      <c r="G529" s="14"/>
      <c r="H529" s="14"/>
      <c r="I529" s="14"/>
      <c r="K529" s="14"/>
    </row>
    <row r="530" spans="1:11" x14ac:dyDescent="0.4">
      <c r="A530" s="7" t="s">
        <v>8</v>
      </c>
      <c r="B530" s="1" t="s">
        <v>155</v>
      </c>
      <c r="C530" s="1">
        <v>263501</v>
      </c>
      <c r="D530" s="2" t="s">
        <v>10</v>
      </c>
      <c r="E530" s="2" t="s">
        <v>355</v>
      </c>
      <c r="F530" s="10">
        <v>0.5</v>
      </c>
      <c r="G530" s="14"/>
      <c r="H530" s="14"/>
      <c r="I530" s="14"/>
      <c r="K530" s="14"/>
    </row>
    <row r="531" spans="1:11" x14ac:dyDescent="0.4">
      <c r="A531" s="7" t="s">
        <v>35</v>
      </c>
      <c r="B531" s="1" t="s">
        <v>102</v>
      </c>
      <c r="C531" s="1">
        <v>263508</v>
      </c>
      <c r="D531" s="2" t="s">
        <v>10</v>
      </c>
      <c r="E531" s="2" t="s">
        <v>15</v>
      </c>
      <c r="F531" s="10">
        <v>1.5</v>
      </c>
      <c r="G531" s="14"/>
      <c r="H531" s="14"/>
      <c r="I531" s="14"/>
      <c r="K531" s="14"/>
    </row>
    <row r="532" spans="1:11" x14ac:dyDescent="0.4">
      <c r="A532" s="7" t="s">
        <v>50</v>
      </c>
      <c r="B532" s="1" t="s">
        <v>102</v>
      </c>
      <c r="C532" s="1">
        <v>263508</v>
      </c>
      <c r="D532" s="2" t="s">
        <v>10</v>
      </c>
      <c r="E532" s="2"/>
      <c r="F532" s="10">
        <v>1</v>
      </c>
      <c r="G532" s="14"/>
      <c r="H532" s="14"/>
      <c r="I532" s="14"/>
      <c r="K532" s="14"/>
    </row>
    <row r="533" spans="1:11" x14ac:dyDescent="0.4">
      <c r="A533" s="7" t="s">
        <v>46</v>
      </c>
      <c r="B533" s="1" t="s">
        <v>102</v>
      </c>
      <c r="C533" s="1">
        <v>531203</v>
      </c>
      <c r="D533" s="2" t="s">
        <v>31</v>
      </c>
      <c r="E533" s="2" t="s">
        <v>15</v>
      </c>
      <c r="F533" s="10">
        <v>0.5</v>
      </c>
      <c r="G533" s="14"/>
      <c r="H533" s="14"/>
      <c r="I533" s="14"/>
      <c r="K533" s="14"/>
    </row>
    <row r="534" spans="1:11" x14ac:dyDescent="0.4">
      <c r="A534" s="7" t="s">
        <v>47</v>
      </c>
      <c r="B534" s="1" t="s">
        <v>169</v>
      </c>
      <c r="C534" s="1">
        <v>512001</v>
      </c>
      <c r="D534" s="2" t="s">
        <v>103</v>
      </c>
      <c r="E534" s="2" t="s">
        <v>25</v>
      </c>
      <c r="F534" s="10">
        <v>0.5</v>
      </c>
      <c r="G534" s="14"/>
      <c r="H534" s="14"/>
      <c r="I534" s="14"/>
      <c r="K534" s="14"/>
    </row>
    <row r="535" spans="1:11" x14ac:dyDescent="0.4">
      <c r="A535" s="7" t="s">
        <v>43</v>
      </c>
      <c r="B535" s="1" t="s">
        <v>169</v>
      </c>
      <c r="C535" s="1">
        <v>512001</v>
      </c>
      <c r="D535" s="2" t="s">
        <v>103</v>
      </c>
      <c r="E535" s="2" t="s">
        <v>25</v>
      </c>
      <c r="F535" s="10">
        <v>0.5</v>
      </c>
    </row>
    <row r="536" spans="1:11" x14ac:dyDescent="0.4">
      <c r="A536" s="7" t="s">
        <v>48</v>
      </c>
      <c r="B536" s="1" t="s">
        <v>59</v>
      </c>
      <c r="C536" s="1">
        <v>911201</v>
      </c>
      <c r="D536" s="2" t="s">
        <v>51</v>
      </c>
      <c r="E536" s="2"/>
      <c r="F536" s="10">
        <v>0.5</v>
      </c>
      <c r="G536" s="14"/>
      <c r="H536" s="14"/>
      <c r="I536" s="14"/>
      <c r="K536" s="14"/>
    </row>
    <row r="537" spans="1:11" x14ac:dyDescent="0.4">
      <c r="A537" s="7" t="s">
        <v>29</v>
      </c>
      <c r="B537" s="1" t="s">
        <v>63</v>
      </c>
      <c r="C537" s="1">
        <v>532103</v>
      </c>
      <c r="D537" s="2" t="s">
        <v>51</v>
      </c>
      <c r="E537" s="2"/>
      <c r="F537" s="10">
        <v>1</v>
      </c>
      <c r="G537" s="14"/>
      <c r="H537" s="14"/>
      <c r="I537" s="14"/>
      <c r="K537" s="14"/>
    </row>
    <row r="538" spans="1:11" x14ac:dyDescent="0.4">
      <c r="A538" s="8"/>
      <c r="B538" s="5" t="s">
        <v>60</v>
      </c>
      <c r="C538" s="23"/>
      <c r="D538" s="6"/>
      <c r="E538" s="6"/>
      <c r="F538" s="11">
        <f>SUM(F530:F537)</f>
        <v>6</v>
      </c>
      <c r="G538" s="14"/>
      <c r="H538" s="14"/>
      <c r="I538" s="14"/>
      <c r="K538" s="14"/>
    </row>
    <row r="539" spans="1:11" ht="24.6" customHeight="1" x14ac:dyDescent="0.4">
      <c r="A539" s="122" t="s">
        <v>272</v>
      </c>
      <c r="B539" s="123"/>
      <c r="C539" s="123"/>
      <c r="D539" s="123"/>
      <c r="E539" s="123"/>
      <c r="F539" s="124"/>
      <c r="G539" s="14"/>
      <c r="H539" s="14"/>
      <c r="I539" s="14"/>
      <c r="K539" s="14"/>
    </row>
    <row r="540" spans="1:11" x14ac:dyDescent="0.4">
      <c r="A540" s="7" t="s">
        <v>8</v>
      </c>
      <c r="B540" s="1" t="s">
        <v>155</v>
      </c>
      <c r="C540" s="1">
        <v>263501</v>
      </c>
      <c r="D540" s="2" t="s">
        <v>10</v>
      </c>
      <c r="E540" s="2" t="s">
        <v>15</v>
      </c>
      <c r="F540" s="10">
        <v>1</v>
      </c>
      <c r="G540" s="14"/>
      <c r="H540" s="14"/>
      <c r="I540" s="14"/>
      <c r="K540" s="14"/>
    </row>
    <row r="541" spans="1:11" x14ac:dyDescent="0.4">
      <c r="A541" s="7" t="s">
        <v>26</v>
      </c>
      <c r="B541" s="1" t="s">
        <v>171</v>
      </c>
      <c r="C541" s="1">
        <v>263411</v>
      </c>
      <c r="D541" s="2" t="s">
        <v>10</v>
      </c>
      <c r="E541" s="2" t="s">
        <v>15</v>
      </c>
      <c r="F541" s="10">
        <v>1</v>
      </c>
      <c r="G541" s="14"/>
      <c r="H541" s="14"/>
      <c r="I541" s="14"/>
      <c r="K541" s="14"/>
    </row>
    <row r="542" spans="1:11" x14ac:dyDescent="0.4">
      <c r="A542" s="7" t="s">
        <v>350</v>
      </c>
      <c r="B542" s="1" t="s">
        <v>102</v>
      </c>
      <c r="C542" s="1">
        <v>263508</v>
      </c>
      <c r="D542" s="2" t="s">
        <v>10</v>
      </c>
      <c r="E542" s="2" t="s">
        <v>15</v>
      </c>
      <c r="F542" s="10">
        <v>8</v>
      </c>
      <c r="G542" s="14"/>
      <c r="H542" s="14"/>
      <c r="I542" s="14"/>
      <c r="K542" s="14"/>
    </row>
    <row r="543" spans="1:11" x14ac:dyDescent="0.4">
      <c r="A543" s="7" t="s">
        <v>29</v>
      </c>
      <c r="B543" s="1" t="s">
        <v>102</v>
      </c>
      <c r="C543" s="1">
        <v>531203</v>
      </c>
      <c r="D543" s="2" t="s">
        <v>31</v>
      </c>
      <c r="E543" s="2" t="s">
        <v>15</v>
      </c>
      <c r="F543" s="10">
        <v>1</v>
      </c>
      <c r="G543" s="14"/>
      <c r="H543" s="14"/>
      <c r="I543" s="14"/>
      <c r="K543" s="14"/>
    </row>
    <row r="544" spans="1:11" x14ac:dyDescent="0.4">
      <c r="A544" s="7" t="s">
        <v>32</v>
      </c>
      <c r="B544" s="1" t="s">
        <v>66</v>
      </c>
      <c r="C544" s="1">
        <v>325901</v>
      </c>
      <c r="D544" s="2" t="s">
        <v>67</v>
      </c>
      <c r="E544" s="2" t="s">
        <v>15</v>
      </c>
      <c r="F544" s="10">
        <v>1</v>
      </c>
      <c r="G544" s="14"/>
      <c r="H544" s="14"/>
      <c r="I544" s="14"/>
      <c r="K544" s="14"/>
    </row>
    <row r="545" spans="1:11" x14ac:dyDescent="0.4">
      <c r="A545" s="7" t="s">
        <v>40</v>
      </c>
      <c r="B545" s="1" t="s">
        <v>66</v>
      </c>
      <c r="C545" s="1">
        <v>325901</v>
      </c>
      <c r="D545" s="2" t="s">
        <v>67</v>
      </c>
      <c r="E545" s="2" t="s">
        <v>177</v>
      </c>
      <c r="F545" s="10">
        <v>1</v>
      </c>
      <c r="G545" s="14"/>
      <c r="H545" s="14"/>
      <c r="I545" s="14"/>
      <c r="K545" s="14"/>
    </row>
    <row r="546" spans="1:11" x14ac:dyDescent="0.4">
      <c r="A546" s="7" t="s">
        <v>57</v>
      </c>
      <c r="B546" s="1" t="s">
        <v>63</v>
      </c>
      <c r="C546" s="1">
        <v>532103</v>
      </c>
      <c r="D546" s="2" t="s">
        <v>51</v>
      </c>
      <c r="E546" s="2"/>
      <c r="F546" s="10">
        <v>1</v>
      </c>
      <c r="G546" s="14"/>
      <c r="H546" s="14"/>
      <c r="I546" s="14"/>
      <c r="K546" s="14"/>
    </row>
    <row r="547" spans="1:11" x14ac:dyDescent="0.4">
      <c r="A547" s="7" t="s">
        <v>182</v>
      </c>
      <c r="B547" s="1" t="s">
        <v>169</v>
      </c>
      <c r="C547" s="1">
        <v>512001</v>
      </c>
      <c r="D547" s="2" t="s">
        <v>103</v>
      </c>
      <c r="E547" s="2" t="s">
        <v>25</v>
      </c>
      <c r="F547" s="10">
        <v>2</v>
      </c>
      <c r="G547" s="14"/>
      <c r="H547" s="14"/>
      <c r="I547" s="14"/>
      <c r="K547" s="14"/>
    </row>
    <row r="548" spans="1:11" ht="32.4" x14ac:dyDescent="0.4">
      <c r="A548" s="53" t="s">
        <v>44</v>
      </c>
      <c r="B548" s="54" t="s">
        <v>170</v>
      </c>
      <c r="C548" s="54">
        <v>912103</v>
      </c>
      <c r="D548" s="55" t="s">
        <v>51</v>
      </c>
      <c r="E548" s="55" t="s">
        <v>25</v>
      </c>
      <c r="F548" s="56">
        <v>1</v>
      </c>
      <c r="G548" s="14"/>
      <c r="H548" s="14"/>
      <c r="I548" s="14"/>
      <c r="K548" s="14"/>
    </row>
    <row r="549" spans="1:11" x14ac:dyDescent="0.4">
      <c r="A549" s="48"/>
      <c r="B549" s="5" t="s">
        <v>60</v>
      </c>
      <c r="C549" s="23"/>
      <c r="D549" s="6"/>
      <c r="E549" s="2"/>
      <c r="F549" s="11">
        <f>SUM(F540:F548)</f>
        <v>17</v>
      </c>
      <c r="G549" s="14"/>
      <c r="H549" s="14"/>
      <c r="I549" s="14"/>
      <c r="K549" s="14"/>
    </row>
    <row r="550" spans="1:11" ht="29.25" customHeight="1" x14ac:dyDescent="0.4">
      <c r="A550" s="122" t="s">
        <v>273</v>
      </c>
      <c r="B550" s="123"/>
      <c r="C550" s="123"/>
      <c r="D550" s="123"/>
      <c r="E550" s="123"/>
      <c r="F550" s="124"/>
      <c r="G550" s="14"/>
      <c r="H550" s="14"/>
      <c r="I550" s="14"/>
      <c r="K550" s="14"/>
    </row>
    <row r="551" spans="1:11" x14ac:dyDescent="0.4">
      <c r="A551" s="113" t="s">
        <v>151</v>
      </c>
      <c r="B551" s="114"/>
      <c r="C551" s="114"/>
      <c r="D551" s="114"/>
      <c r="E551" s="114"/>
      <c r="F551" s="115"/>
      <c r="G551" s="14"/>
      <c r="H551" s="14"/>
      <c r="I551" s="14"/>
      <c r="K551" s="14"/>
    </row>
    <row r="552" spans="1:11" x14ac:dyDescent="0.4">
      <c r="A552" s="7">
        <v>1</v>
      </c>
      <c r="B552" s="1" t="s">
        <v>155</v>
      </c>
      <c r="C552" s="1">
        <v>263501</v>
      </c>
      <c r="D552" s="2" t="s">
        <v>10</v>
      </c>
      <c r="E552" s="2" t="s">
        <v>15</v>
      </c>
      <c r="F552" s="10">
        <v>1</v>
      </c>
      <c r="G552" s="14"/>
      <c r="H552" s="14"/>
      <c r="I552" s="14"/>
      <c r="K552" s="14"/>
    </row>
    <row r="553" spans="1:11" x14ac:dyDescent="0.4">
      <c r="A553" s="7">
        <v>2</v>
      </c>
      <c r="B553" s="1" t="s">
        <v>139</v>
      </c>
      <c r="C553" s="1">
        <v>263411</v>
      </c>
      <c r="D553" s="2" t="s">
        <v>10</v>
      </c>
      <c r="E553" s="2" t="s">
        <v>157</v>
      </c>
      <c r="F553" s="10">
        <v>1</v>
      </c>
      <c r="G553" s="14"/>
      <c r="H553" s="14"/>
      <c r="I553" s="14"/>
      <c r="K553" s="14"/>
    </row>
    <row r="554" spans="1:11" x14ac:dyDescent="0.4">
      <c r="A554" s="7" t="s">
        <v>351</v>
      </c>
      <c r="B554" s="1" t="s">
        <v>101</v>
      </c>
      <c r="C554" s="1">
        <v>263508</v>
      </c>
      <c r="D554" s="2" t="s">
        <v>10</v>
      </c>
      <c r="E554" s="2" t="s">
        <v>15</v>
      </c>
      <c r="F554" s="10">
        <v>6</v>
      </c>
      <c r="G554" s="14"/>
      <c r="H554" s="14"/>
      <c r="I554" s="14"/>
      <c r="K554" s="14"/>
    </row>
    <row r="555" spans="1:11" x14ac:dyDescent="0.4">
      <c r="A555" s="7" t="s">
        <v>91</v>
      </c>
      <c r="B555" s="1" t="s">
        <v>101</v>
      </c>
      <c r="C555" s="1">
        <v>531203</v>
      </c>
      <c r="D555" s="2" t="s">
        <v>31</v>
      </c>
      <c r="E555" s="2" t="s">
        <v>15</v>
      </c>
      <c r="F555" s="10">
        <v>2</v>
      </c>
      <c r="G555" s="14"/>
      <c r="H555" s="14"/>
      <c r="I555" s="14"/>
      <c r="K555" s="14"/>
    </row>
    <row r="556" spans="1:11" x14ac:dyDescent="0.4">
      <c r="A556" s="7" t="s">
        <v>29</v>
      </c>
      <c r="B556" s="1" t="s">
        <v>87</v>
      </c>
      <c r="C556" s="1">
        <v>325901</v>
      </c>
      <c r="D556" s="2" t="s">
        <v>67</v>
      </c>
      <c r="E556" s="2" t="s">
        <v>15</v>
      </c>
      <c r="F556" s="10">
        <v>1</v>
      </c>
      <c r="G556" s="14"/>
      <c r="H556" s="14"/>
      <c r="I556" s="14"/>
      <c r="K556" s="14"/>
    </row>
    <row r="557" spans="1:11" x14ac:dyDescent="0.4">
      <c r="A557" s="7" t="s">
        <v>104</v>
      </c>
      <c r="B557" s="1" t="s">
        <v>68</v>
      </c>
      <c r="C557" s="1">
        <v>532907</v>
      </c>
      <c r="D557" s="2" t="s">
        <v>51</v>
      </c>
      <c r="E557" s="2"/>
      <c r="F557" s="10">
        <v>5</v>
      </c>
      <c r="G557" s="14"/>
      <c r="H557" s="14"/>
      <c r="I557" s="14"/>
      <c r="K557" s="14"/>
    </row>
    <row r="558" spans="1:11" x14ac:dyDescent="0.4">
      <c r="A558" s="120" t="s">
        <v>152</v>
      </c>
      <c r="B558" s="121"/>
      <c r="C558" s="121"/>
      <c r="D558" s="121"/>
      <c r="E558" s="121"/>
      <c r="F558" s="62"/>
      <c r="G558" s="14"/>
      <c r="H558" s="14"/>
      <c r="I558" s="14"/>
      <c r="K558" s="14"/>
    </row>
    <row r="559" spans="1:11" x14ac:dyDescent="0.4">
      <c r="A559" s="7" t="s">
        <v>8</v>
      </c>
      <c r="B559" s="1" t="s">
        <v>169</v>
      </c>
      <c r="C559" s="1">
        <v>512001</v>
      </c>
      <c r="D559" s="2" t="s">
        <v>103</v>
      </c>
      <c r="E559" s="2" t="s">
        <v>25</v>
      </c>
      <c r="F559" s="10">
        <v>1</v>
      </c>
      <c r="G559" s="14"/>
      <c r="H559" s="14"/>
      <c r="I559" s="14"/>
      <c r="K559" s="14"/>
    </row>
    <row r="560" spans="1:11" x14ac:dyDescent="0.4">
      <c r="A560" s="7" t="s">
        <v>26</v>
      </c>
      <c r="B560" s="1" t="s">
        <v>169</v>
      </c>
      <c r="C560" s="1">
        <v>512001</v>
      </c>
      <c r="D560" s="2" t="s">
        <v>103</v>
      </c>
      <c r="E560" s="2" t="s">
        <v>11</v>
      </c>
      <c r="F560" s="10">
        <v>1</v>
      </c>
      <c r="G560" s="14"/>
      <c r="H560" s="14"/>
      <c r="I560" s="14"/>
      <c r="K560" s="14"/>
    </row>
    <row r="561" spans="1:11" ht="19.2" customHeight="1" x14ac:dyDescent="0.4">
      <c r="A561" s="7" t="s">
        <v>37</v>
      </c>
      <c r="B561" s="1" t="s">
        <v>76</v>
      </c>
      <c r="C561" s="1">
        <v>721424</v>
      </c>
      <c r="D561" s="2" t="s">
        <v>103</v>
      </c>
      <c r="E561" s="2" t="s">
        <v>25</v>
      </c>
      <c r="F561" s="10">
        <v>1</v>
      </c>
      <c r="G561" s="14"/>
      <c r="H561" s="14"/>
      <c r="I561" s="14"/>
      <c r="K561" s="14"/>
    </row>
    <row r="562" spans="1:11" x14ac:dyDescent="0.4">
      <c r="A562" s="7" t="s">
        <v>42</v>
      </c>
      <c r="B562" s="1" t="s">
        <v>59</v>
      </c>
      <c r="C562" s="1">
        <v>911201</v>
      </c>
      <c r="D562" s="2" t="s">
        <v>51</v>
      </c>
      <c r="E562" s="2"/>
      <c r="F562" s="10">
        <v>2</v>
      </c>
      <c r="G562" s="14"/>
      <c r="H562" s="14"/>
      <c r="I562" s="14"/>
      <c r="K562" s="14"/>
    </row>
    <row r="563" spans="1:11" x14ac:dyDescent="0.4">
      <c r="A563" s="8"/>
      <c r="B563" s="5" t="s">
        <v>60</v>
      </c>
      <c r="C563" s="5"/>
      <c r="D563" s="6"/>
      <c r="E563" s="2"/>
      <c r="F563" s="11">
        <f>SUM(F552:F562)</f>
        <v>21</v>
      </c>
      <c r="G563" s="14"/>
      <c r="H563" s="14"/>
      <c r="I563" s="14"/>
      <c r="K563" s="14"/>
    </row>
    <row r="564" spans="1:11" ht="21" customHeight="1" x14ac:dyDescent="0.4">
      <c r="A564" s="140" t="s">
        <v>274</v>
      </c>
      <c r="B564" s="141"/>
      <c r="C564" s="141"/>
      <c r="D564" s="141"/>
      <c r="E564" s="141"/>
      <c r="F564" s="142"/>
      <c r="G564" s="14"/>
      <c r="H564" s="14"/>
      <c r="I564" s="14"/>
      <c r="K564" s="14"/>
    </row>
    <row r="565" spans="1:11" x14ac:dyDescent="0.4">
      <c r="A565" s="7" t="s">
        <v>26</v>
      </c>
      <c r="B565" s="1" t="s">
        <v>155</v>
      </c>
      <c r="C565" s="1">
        <v>263501</v>
      </c>
      <c r="D565" s="2" t="s">
        <v>10</v>
      </c>
      <c r="E565" s="2" t="s">
        <v>15</v>
      </c>
      <c r="F565" s="10">
        <v>1</v>
      </c>
      <c r="G565" s="14"/>
      <c r="H565" s="14"/>
      <c r="I565" s="14"/>
      <c r="K565" s="14"/>
    </row>
    <row r="566" spans="1:11" x14ac:dyDescent="0.4">
      <c r="A566" s="7" t="s">
        <v>26</v>
      </c>
      <c r="B566" s="1" t="s">
        <v>139</v>
      </c>
      <c r="C566" s="1">
        <v>263411</v>
      </c>
      <c r="D566" s="2" t="s">
        <v>10</v>
      </c>
      <c r="E566" s="2" t="s">
        <v>331</v>
      </c>
      <c r="F566" s="10">
        <v>1</v>
      </c>
      <c r="G566" s="14"/>
      <c r="H566" s="14"/>
      <c r="I566" s="14"/>
      <c r="K566" s="14"/>
    </row>
    <row r="567" spans="1:11" x14ac:dyDescent="0.4">
      <c r="A567" s="7" t="s">
        <v>179</v>
      </c>
      <c r="B567" s="1" t="s">
        <v>101</v>
      </c>
      <c r="C567" s="1">
        <v>263508</v>
      </c>
      <c r="D567" s="2" t="s">
        <v>10</v>
      </c>
      <c r="E567" s="2" t="s">
        <v>15</v>
      </c>
      <c r="F567" s="10">
        <v>5</v>
      </c>
      <c r="G567" s="14"/>
      <c r="H567" s="14"/>
      <c r="I567" s="14"/>
      <c r="K567" s="14"/>
    </row>
    <row r="568" spans="1:11" x14ac:dyDescent="0.4">
      <c r="A568" s="8"/>
      <c r="B568" s="144" t="s">
        <v>60</v>
      </c>
      <c r="C568" s="144"/>
      <c r="D568" s="1"/>
      <c r="E568" s="2"/>
      <c r="F568" s="11">
        <f>SUM(F565:F567)</f>
        <v>7</v>
      </c>
      <c r="G568" s="14"/>
      <c r="H568" s="14"/>
      <c r="I568" s="14"/>
      <c r="K568" s="14"/>
    </row>
    <row r="569" spans="1:11" ht="34.200000000000003" customHeight="1" x14ac:dyDescent="0.4">
      <c r="A569" s="122" t="s">
        <v>298</v>
      </c>
      <c r="B569" s="123"/>
      <c r="C569" s="123"/>
      <c r="D569" s="123"/>
      <c r="E569" s="123"/>
      <c r="F569" s="124"/>
      <c r="G569" s="14"/>
      <c r="H569" s="14"/>
      <c r="I569" s="14"/>
      <c r="K569" s="14"/>
    </row>
    <row r="570" spans="1:11" x14ac:dyDescent="0.4">
      <c r="A570" s="113" t="s">
        <v>151</v>
      </c>
      <c r="B570" s="114"/>
      <c r="C570" s="114"/>
      <c r="D570" s="114"/>
      <c r="E570" s="114"/>
      <c r="F570" s="115"/>
      <c r="G570" s="14"/>
      <c r="H570" s="14"/>
      <c r="I570" s="14"/>
      <c r="K570" s="14"/>
    </row>
    <row r="571" spans="1:11" x14ac:dyDescent="0.4">
      <c r="A571" s="7" t="s">
        <v>8</v>
      </c>
      <c r="B571" s="1" t="s">
        <v>155</v>
      </c>
      <c r="C571" s="1">
        <v>263501</v>
      </c>
      <c r="D571" s="2" t="s">
        <v>10</v>
      </c>
      <c r="E571" s="63" t="s">
        <v>15</v>
      </c>
      <c r="F571" s="10">
        <v>0.5</v>
      </c>
      <c r="G571" s="14"/>
      <c r="H571" s="14"/>
      <c r="I571" s="14"/>
      <c r="K571" s="14"/>
    </row>
    <row r="572" spans="1:11" x14ac:dyDescent="0.4">
      <c r="A572" s="7" t="s">
        <v>26</v>
      </c>
      <c r="B572" s="1" t="s">
        <v>139</v>
      </c>
      <c r="C572" s="1">
        <v>263411</v>
      </c>
      <c r="D572" s="2" t="s">
        <v>10</v>
      </c>
      <c r="E572" s="2" t="s">
        <v>15</v>
      </c>
      <c r="F572" s="10">
        <v>0.5</v>
      </c>
      <c r="G572" s="14"/>
      <c r="H572" s="14"/>
      <c r="I572" s="14"/>
      <c r="K572" s="14"/>
    </row>
    <row r="573" spans="1:11" x14ac:dyDescent="0.4">
      <c r="A573" s="7" t="s">
        <v>37</v>
      </c>
      <c r="B573" s="1" t="s">
        <v>114</v>
      </c>
      <c r="C573" s="1">
        <v>263412</v>
      </c>
      <c r="D573" s="2" t="s">
        <v>10</v>
      </c>
      <c r="E573" s="2" t="s">
        <v>15</v>
      </c>
      <c r="F573" s="10">
        <v>0.5</v>
      </c>
      <c r="G573" s="14"/>
      <c r="H573" s="14"/>
      <c r="I573" s="14"/>
      <c r="K573" s="14"/>
    </row>
    <row r="574" spans="1:11" x14ac:dyDescent="0.4">
      <c r="A574" s="7" t="s">
        <v>84</v>
      </c>
      <c r="B574" s="1" t="s">
        <v>102</v>
      </c>
      <c r="C574" s="1">
        <v>263508</v>
      </c>
      <c r="D574" s="2" t="s">
        <v>10</v>
      </c>
      <c r="E574" s="2" t="s">
        <v>15</v>
      </c>
      <c r="F574" s="10">
        <v>3</v>
      </c>
      <c r="G574" s="14"/>
      <c r="H574" s="14"/>
      <c r="I574" s="14"/>
      <c r="K574" s="14"/>
    </row>
    <row r="575" spans="1:11" ht="15" customHeight="1" x14ac:dyDescent="0.4">
      <c r="A575" s="7" t="s">
        <v>46</v>
      </c>
      <c r="B575" s="1" t="s">
        <v>66</v>
      </c>
      <c r="C575" s="1">
        <v>222101</v>
      </c>
      <c r="D575" s="2" t="s">
        <v>10</v>
      </c>
      <c r="E575" s="2" t="s">
        <v>15</v>
      </c>
      <c r="F575" s="10">
        <v>0.5</v>
      </c>
      <c r="G575" s="14"/>
      <c r="H575" s="14"/>
      <c r="I575" s="14"/>
      <c r="K575" s="14"/>
    </row>
    <row r="576" spans="1:11" ht="15" customHeight="1" x14ac:dyDescent="0.4">
      <c r="A576" s="7" t="s">
        <v>175</v>
      </c>
      <c r="B576" s="1" t="s">
        <v>68</v>
      </c>
      <c r="C576" s="1">
        <v>532907</v>
      </c>
      <c r="D576" s="2" t="s">
        <v>51</v>
      </c>
      <c r="E576" s="6"/>
      <c r="F576" s="10">
        <v>4</v>
      </c>
      <c r="G576" s="14"/>
      <c r="H576" s="14"/>
      <c r="I576" s="14"/>
      <c r="K576" s="14"/>
    </row>
    <row r="577" spans="1:11" ht="20.25" customHeight="1" x14ac:dyDescent="0.4">
      <c r="A577" s="120" t="s">
        <v>152</v>
      </c>
      <c r="B577" s="121"/>
      <c r="C577" s="121"/>
      <c r="D577" s="121"/>
      <c r="E577" s="121"/>
      <c r="F577" s="62"/>
      <c r="G577" s="14"/>
      <c r="H577" s="14"/>
      <c r="I577" s="14"/>
      <c r="K577" s="14"/>
    </row>
    <row r="578" spans="1:11" x14ac:dyDescent="0.4">
      <c r="A578" s="7" t="s">
        <v>32</v>
      </c>
      <c r="B578" s="1" t="s">
        <v>169</v>
      </c>
      <c r="C578" s="1">
        <v>512001</v>
      </c>
      <c r="D578" s="2" t="s">
        <v>103</v>
      </c>
      <c r="E578" s="2" t="s">
        <v>25</v>
      </c>
      <c r="F578" s="10">
        <v>1</v>
      </c>
      <c r="G578" s="14"/>
      <c r="H578" s="14"/>
      <c r="I578" s="14"/>
      <c r="K578" s="14"/>
    </row>
    <row r="579" spans="1:11" x14ac:dyDescent="0.4">
      <c r="A579" s="7" t="s">
        <v>40</v>
      </c>
      <c r="B579" s="1" t="s">
        <v>70</v>
      </c>
      <c r="C579" s="1">
        <v>721424</v>
      </c>
      <c r="D579" s="2" t="s">
        <v>103</v>
      </c>
      <c r="E579" s="2" t="s">
        <v>25</v>
      </c>
      <c r="F579" s="10">
        <v>1</v>
      </c>
      <c r="G579" s="14"/>
      <c r="H579" s="14"/>
      <c r="I579" s="14"/>
      <c r="K579" s="14"/>
    </row>
    <row r="580" spans="1:11" x14ac:dyDescent="0.4">
      <c r="A580" s="7" t="s">
        <v>61</v>
      </c>
      <c r="B580" s="1" t="s">
        <v>59</v>
      </c>
      <c r="C580" s="1">
        <v>911201</v>
      </c>
      <c r="D580" s="2" t="s">
        <v>51</v>
      </c>
      <c r="E580" s="2"/>
      <c r="F580" s="10">
        <v>2</v>
      </c>
      <c r="G580" s="14"/>
      <c r="H580" s="14"/>
      <c r="I580" s="14"/>
      <c r="K580" s="14"/>
    </row>
    <row r="581" spans="1:11" ht="18.75" customHeight="1" x14ac:dyDescent="0.4">
      <c r="A581" s="44"/>
      <c r="B581" s="5" t="s">
        <v>60</v>
      </c>
      <c r="C581" s="5"/>
      <c r="D581" s="6"/>
      <c r="E581" s="5"/>
      <c r="F581" s="11">
        <f>SUM(F571:F580)</f>
        <v>13</v>
      </c>
      <c r="G581" s="14"/>
      <c r="H581" s="14"/>
      <c r="I581" s="14"/>
      <c r="K581" s="14"/>
    </row>
    <row r="582" spans="1:11" ht="21" customHeight="1" x14ac:dyDescent="0.4">
      <c r="A582" s="122" t="s">
        <v>299</v>
      </c>
      <c r="B582" s="123"/>
      <c r="C582" s="123"/>
      <c r="D582" s="123"/>
      <c r="E582" s="123"/>
      <c r="F582" s="124"/>
      <c r="G582" s="14"/>
      <c r="H582" s="14"/>
      <c r="I582" s="14"/>
      <c r="K582" s="14"/>
    </row>
    <row r="583" spans="1:11" x14ac:dyDescent="0.4">
      <c r="A583" s="113" t="s">
        <v>151</v>
      </c>
      <c r="B583" s="114"/>
      <c r="C583" s="114"/>
      <c r="D583" s="114"/>
      <c r="E583" s="114"/>
      <c r="F583" s="115"/>
      <c r="G583" s="14"/>
      <c r="H583" s="14"/>
      <c r="I583" s="14"/>
      <c r="K583" s="14"/>
    </row>
    <row r="584" spans="1:11" x14ac:dyDescent="0.4">
      <c r="A584" s="7" t="s">
        <v>8</v>
      </c>
      <c r="B584" s="1" t="s">
        <v>155</v>
      </c>
      <c r="C584" s="1">
        <v>263501</v>
      </c>
      <c r="D584" s="2" t="s">
        <v>10</v>
      </c>
      <c r="E584" s="63" t="s">
        <v>15</v>
      </c>
      <c r="F584" s="10">
        <v>0.5</v>
      </c>
      <c r="G584" s="14"/>
      <c r="H584" s="14"/>
      <c r="I584" s="14"/>
      <c r="K584" s="14"/>
    </row>
    <row r="585" spans="1:11" x14ac:dyDescent="0.4">
      <c r="A585" s="7" t="s">
        <v>26</v>
      </c>
      <c r="B585" s="1" t="s">
        <v>139</v>
      </c>
      <c r="C585" s="1">
        <v>263411</v>
      </c>
      <c r="D585" s="2" t="s">
        <v>10</v>
      </c>
      <c r="E585" s="2" t="s">
        <v>15</v>
      </c>
      <c r="F585" s="10">
        <v>0.5</v>
      </c>
      <c r="G585" s="14"/>
      <c r="H585" s="14"/>
      <c r="I585" s="14"/>
      <c r="K585" s="14"/>
    </row>
    <row r="586" spans="1:11" x14ac:dyDescent="0.4">
      <c r="A586" s="7" t="s">
        <v>37</v>
      </c>
      <c r="B586" s="1" t="s">
        <v>114</v>
      </c>
      <c r="C586" s="1">
        <v>263412</v>
      </c>
      <c r="D586" s="2" t="s">
        <v>10</v>
      </c>
      <c r="E586" s="2" t="s">
        <v>15</v>
      </c>
      <c r="F586" s="10">
        <v>0.5</v>
      </c>
      <c r="G586" s="14"/>
      <c r="H586" s="14"/>
      <c r="I586" s="14"/>
      <c r="K586" s="14"/>
    </row>
    <row r="587" spans="1:11" x14ac:dyDescent="0.4">
      <c r="A587" s="7" t="s">
        <v>84</v>
      </c>
      <c r="B587" s="1" t="s">
        <v>102</v>
      </c>
      <c r="C587" s="1">
        <v>263508</v>
      </c>
      <c r="D587" s="2" t="s">
        <v>10</v>
      </c>
      <c r="E587" s="2" t="s">
        <v>15</v>
      </c>
      <c r="F587" s="10">
        <v>3</v>
      </c>
      <c r="G587" s="14"/>
      <c r="H587" s="14"/>
      <c r="I587" s="14"/>
      <c r="K587" s="14"/>
    </row>
    <row r="588" spans="1:11" x14ac:dyDescent="0.4">
      <c r="A588" s="7" t="s">
        <v>46</v>
      </c>
      <c r="B588" s="1" t="s">
        <v>66</v>
      </c>
      <c r="C588" s="1">
        <v>222101</v>
      </c>
      <c r="D588" s="2" t="s">
        <v>10</v>
      </c>
      <c r="E588" s="2" t="s">
        <v>15</v>
      </c>
      <c r="F588" s="10">
        <v>0.5</v>
      </c>
      <c r="G588" s="14"/>
      <c r="H588" s="14"/>
      <c r="I588" s="14"/>
      <c r="K588" s="14"/>
    </row>
    <row r="589" spans="1:11" ht="16.2" customHeight="1" x14ac:dyDescent="0.4">
      <c r="A589" s="120" t="s">
        <v>152</v>
      </c>
      <c r="B589" s="121"/>
      <c r="C589" s="121"/>
      <c r="D589" s="121"/>
      <c r="E589" s="121"/>
      <c r="F589" s="62"/>
      <c r="G589" s="14"/>
      <c r="H589" s="14"/>
      <c r="I589" s="14"/>
      <c r="K589" s="14"/>
    </row>
    <row r="590" spans="1:11" x14ac:dyDescent="0.4">
      <c r="A590" s="7" t="s">
        <v>47</v>
      </c>
      <c r="B590" s="1" t="s">
        <v>169</v>
      </c>
      <c r="C590" s="1">
        <v>512001</v>
      </c>
      <c r="D590" s="2" t="s">
        <v>103</v>
      </c>
      <c r="E590" s="2" t="s">
        <v>25</v>
      </c>
      <c r="F590" s="10">
        <v>1</v>
      </c>
      <c r="G590" s="14"/>
      <c r="H590" s="14"/>
      <c r="I590" s="14"/>
      <c r="K590" s="14"/>
    </row>
    <row r="591" spans="1:11" x14ac:dyDescent="0.4">
      <c r="A591" s="7" t="s">
        <v>43</v>
      </c>
      <c r="B591" s="1" t="s">
        <v>59</v>
      </c>
      <c r="C591" s="1">
        <v>911201</v>
      </c>
      <c r="D591" s="2" t="s">
        <v>51</v>
      </c>
      <c r="E591" s="2"/>
      <c r="F591" s="10">
        <v>1</v>
      </c>
      <c r="G591" s="14"/>
      <c r="H591" s="14"/>
      <c r="I591" s="14"/>
      <c r="K591" s="14"/>
    </row>
    <row r="592" spans="1:11" x14ac:dyDescent="0.4">
      <c r="A592" s="44"/>
      <c r="B592" s="5" t="s">
        <v>60</v>
      </c>
      <c r="C592" s="5"/>
      <c r="D592" s="6"/>
      <c r="E592" s="5"/>
      <c r="F592" s="11">
        <f>SUM(F584:F591)</f>
        <v>7</v>
      </c>
      <c r="G592" s="14"/>
      <c r="H592" s="14"/>
      <c r="I592" s="14"/>
      <c r="K592" s="14"/>
    </row>
    <row r="593" spans="1:6" ht="19.5" customHeight="1" x14ac:dyDescent="0.4">
      <c r="A593" s="118" t="s">
        <v>275</v>
      </c>
      <c r="B593" s="119"/>
      <c r="C593" s="119"/>
      <c r="D593" s="119"/>
      <c r="E593" s="119"/>
      <c r="F593" s="143"/>
    </row>
    <row r="594" spans="1:6" x14ac:dyDescent="0.4">
      <c r="A594" s="7" t="s">
        <v>18</v>
      </c>
      <c r="B594" s="49" t="s">
        <v>142</v>
      </c>
      <c r="C594" s="1">
        <v>531202</v>
      </c>
      <c r="D594" s="40" t="s">
        <v>103</v>
      </c>
      <c r="E594" s="40"/>
      <c r="F594" s="10">
        <v>2</v>
      </c>
    </row>
    <row r="595" spans="1:6" x14ac:dyDescent="0.4">
      <c r="A595" s="7"/>
      <c r="B595" s="64" t="s">
        <v>150</v>
      </c>
      <c r="C595" s="65"/>
      <c r="D595" s="40"/>
      <c r="E595" s="40"/>
      <c r="F595" s="11">
        <v>2</v>
      </c>
    </row>
    <row r="596" spans="1:6" ht="18.75" customHeight="1" x14ac:dyDescent="0.4">
      <c r="A596" s="118" t="s">
        <v>276</v>
      </c>
      <c r="B596" s="119"/>
      <c r="C596" s="119"/>
      <c r="D596" s="119"/>
      <c r="E596" s="119"/>
      <c r="F596" s="143"/>
    </row>
    <row r="597" spans="1:6" x14ac:dyDescent="0.4">
      <c r="A597" s="7" t="s">
        <v>18</v>
      </c>
      <c r="B597" s="49" t="s">
        <v>142</v>
      </c>
      <c r="C597" s="1">
        <v>531202</v>
      </c>
      <c r="D597" s="40" t="s">
        <v>103</v>
      </c>
      <c r="E597" s="40"/>
      <c r="F597" s="10">
        <v>2</v>
      </c>
    </row>
    <row r="598" spans="1:6" x14ac:dyDescent="0.4">
      <c r="A598" s="7"/>
      <c r="B598" s="64" t="s">
        <v>150</v>
      </c>
      <c r="C598" s="65"/>
      <c r="D598" s="40"/>
      <c r="E598" s="40"/>
      <c r="F598" s="11">
        <v>2</v>
      </c>
    </row>
    <row r="599" spans="1:6" x14ac:dyDescent="0.4">
      <c r="A599" s="7"/>
      <c r="B599" s="64" t="s">
        <v>196</v>
      </c>
      <c r="C599" s="65"/>
      <c r="D599" s="40"/>
      <c r="E599" s="40"/>
      <c r="F599" s="26">
        <f>F598+F595+F592+F581+F568+F563+F549+F538+F518+F528</f>
        <v>86</v>
      </c>
    </row>
    <row r="600" spans="1:6" ht="33.6" customHeight="1" x14ac:dyDescent="0.4">
      <c r="A600" s="125" t="s">
        <v>236</v>
      </c>
      <c r="B600" s="131"/>
      <c r="C600" s="131"/>
      <c r="D600" s="131"/>
      <c r="E600" s="131"/>
      <c r="F600" s="132"/>
    </row>
    <row r="601" spans="1:6" x14ac:dyDescent="0.4">
      <c r="A601" s="7" t="s">
        <v>8</v>
      </c>
      <c r="B601" s="1" t="s">
        <v>54</v>
      </c>
      <c r="C601" s="1">
        <v>111207</v>
      </c>
      <c r="D601" s="2" t="s">
        <v>10</v>
      </c>
      <c r="E601" s="2" t="s">
        <v>11</v>
      </c>
      <c r="F601" s="10">
        <v>1</v>
      </c>
    </row>
    <row r="602" spans="1:6" x14ac:dyDescent="0.4">
      <c r="A602" s="7" t="s">
        <v>26</v>
      </c>
      <c r="B602" s="1" t="s">
        <v>33</v>
      </c>
      <c r="C602" s="1">
        <v>242203</v>
      </c>
      <c r="D602" s="2" t="s">
        <v>10</v>
      </c>
      <c r="E602" s="2" t="s">
        <v>23</v>
      </c>
      <c r="F602" s="10">
        <v>1</v>
      </c>
    </row>
    <row r="603" spans="1:6" x14ac:dyDescent="0.4">
      <c r="A603" s="7" t="s">
        <v>37</v>
      </c>
      <c r="B603" s="1" t="s">
        <v>71</v>
      </c>
      <c r="C603" s="1">
        <v>515104</v>
      </c>
      <c r="D603" s="2" t="s">
        <v>31</v>
      </c>
      <c r="E603" s="40" t="s">
        <v>25</v>
      </c>
      <c r="F603" s="10">
        <v>1</v>
      </c>
    </row>
    <row r="604" spans="1:6" x14ac:dyDescent="0.4">
      <c r="A604" s="7"/>
      <c r="B604" s="5" t="s">
        <v>167</v>
      </c>
      <c r="C604" s="1"/>
      <c r="D604" s="2"/>
      <c r="E604" s="40"/>
      <c r="F604" s="11">
        <f>SUM(F601:F603)</f>
        <v>3</v>
      </c>
    </row>
    <row r="605" spans="1:6" ht="34.799999999999997" customHeight="1" x14ac:dyDescent="0.4">
      <c r="A605" s="122" t="s">
        <v>268</v>
      </c>
      <c r="B605" s="123"/>
      <c r="C605" s="123"/>
      <c r="D605" s="123"/>
      <c r="E605" s="123"/>
      <c r="F605" s="124"/>
    </row>
    <row r="606" spans="1:6" x14ac:dyDescent="0.4">
      <c r="A606" s="113" t="s">
        <v>151</v>
      </c>
      <c r="B606" s="114"/>
      <c r="C606" s="114"/>
      <c r="D606" s="114"/>
      <c r="E606" s="114"/>
      <c r="F606" s="66"/>
    </row>
    <row r="607" spans="1:6" x14ac:dyDescent="0.4">
      <c r="A607" s="7" t="s">
        <v>8</v>
      </c>
      <c r="B607" s="1" t="s">
        <v>41</v>
      </c>
      <c r="C607" s="1">
        <v>221107</v>
      </c>
      <c r="D607" s="2" t="s">
        <v>10</v>
      </c>
      <c r="E607" s="2"/>
      <c r="F607" s="10">
        <v>1</v>
      </c>
    </row>
    <row r="608" spans="1:6" x14ac:dyDescent="0.4">
      <c r="A608" s="7" t="s">
        <v>26</v>
      </c>
      <c r="B608" s="1" t="s">
        <v>139</v>
      </c>
      <c r="C608" s="1">
        <v>263411</v>
      </c>
      <c r="D608" s="2" t="s">
        <v>10</v>
      </c>
      <c r="E608" s="2" t="s">
        <v>15</v>
      </c>
      <c r="F608" s="10">
        <v>1</v>
      </c>
    </row>
    <row r="609" spans="1:11" x14ac:dyDescent="0.4">
      <c r="A609" s="7" t="s">
        <v>65</v>
      </c>
      <c r="B609" s="1" t="s">
        <v>155</v>
      </c>
      <c r="C609" s="1">
        <v>263501</v>
      </c>
      <c r="D609" s="2" t="s">
        <v>10</v>
      </c>
      <c r="E609" s="2" t="s">
        <v>15</v>
      </c>
      <c r="F609" s="10">
        <v>2</v>
      </c>
      <c r="G609" s="14"/>
      <c r="H609" s="14"/>
      <c r="I609" s="14"/>
      <c r="K609" s="14"/>
    </row>
    <row r="610" spans="1:11" x14ac:dyDescent="0.4">
      <c r="A610" s="7" t="s">
        <v>36</v>
      </c>
      <c r="B610" s="1" t="s">
        <v>155</v>
      </c>
      <c r="C610" s="1">
        <v>263501</v>
      </c>
      <c r="D610" s="2" t="s">
        <v>10</v>
      </c>
      <c r="E610" s="2" t="s">
        <v>156</v>
      </c>
      <c r="F610" s="10">
        <v>1</v>
      </c>
      <c r="G610" s="14"/>
      <c r="H610" s="14"/>
      <c r="I610" s="14"/>
      <c r="K610" s="14"/>
    </row>
    <row r="611" spans="1:11" x14ac:dyDescent="0.4">
      <c r="A611" s="7" t="s">
        <v>333</v>
      </c>
      <c r="B611" s="1" t="s">
        <v>66</v>
      </c>
      <c r="C611" s="1">
        <v>222101</v>
      </c>
      <c r="D611" s="2" t="s">
        <v>10</v>
      </c>
      <c r="E611" s="2" t="s">
        <v>15</v>
      </c>
      <c r="F611" s="10">
        <v>5</v>
      </c>
      <c r="G611" s="14"/>
      <c r="H611" s="14"/>
      <c r="I611" s="14"/>
      <c r="K611" s="14"/>
    </row>
    <row r="612" spans="1:11" x14ac:dyDescent="0.4">
      <c r="A612" s="7" t="s">
        <v>334</v>
      </c>
      <c r="B612" s="1" t="s">
        <v>87</v>
      </c>
      <c r="C612" s="1">
        <v>325901</v>
      </c>
      <c r="D612" s="2" t="s">
        <v>67</v>
      </c>
      <c r="E612" s="2" t="s">
        <v>15</v>
      </c>
      <c r="F612" s="10">
        <v>8</v>
      </c>
      <c r="G612" s="14"/>
      <c r="H612" s="14"/>
      <c r="I612" s="14"/>
      <c r="K612" s="14"/>
    </row>
    <row r="613" spans="1:11" x14ac:dyDescent="0.4">
      <c r="A613" s="7" t="s">
        <v>96</v>
      </c>
      <c r="B613" s="1" t="s">
        <v>55</v>
      </c>
      <c r="C613" s="1">
        <v>226405</v>
      </c>
      <c r="D613" s="2" t="s">
        <v>10</v>
      </c>
      <c r="E613" s="2" t="s">
        <v>15</v>
      </c>
      <c r="F613" s="10">
        <v>1</v>
      </c>
      <c r="G613" s="14"/>
      <c r="H613" s="14"/>
      <c r="I613" s="14"/>
      <c r="K613" s="14"/>
    </row>
    <row r="614" spans="1:11" x14ac:dyDescent="0.4">
      <c r="A614" s="7" t="s">
        <v>315</v>
      </c>
      <c r="B614" s="1" t="s">
        <v>111</v>
      </c>
      <c r="C614" s="1">
        <v>325501</v>
      </c>
      <c r="D614" s="2" t="s">
        <v>103</v>
      </c>
      <c r="E614" s="2"/>
      <c r="F614" s="10">
        <v>1</v>
      </c>
      <c r="G614" s="14"/>
      <c r="H614" s="14"/>
      <c r="I614" s="14"/>
      <c r="K614" s="14"/>
    </row>
    <row r="615" spans="1:11" x14ac:dyDescent="0.4">
      <c r="A615" s="7" t="s">
        <v>316</v>
      </c>
      <c r="B615" s="1" t="s">
        <v>317</v>
      </c>
      <c r="C615" s="1">
        <v>263419</v>
      </c>
      <c r="D615" s="2" t="s">
        <v>10</v>
      </c>
      <c r="E615" s="2" t="s">
        <v>15</v>
      </c>
      <c r="F615" s="10">
        <v>1</v>
      </c>
      <c r="G615" s="14"/>
      <c r="H615" s="14"/>
      <c r="I615" s="14"/>
      <c r="K615" s="14"/>
    </row>
    <row r="616" spans="1:11" x14ac:dyDescent="0.4">
      <c r="A616" s="7" t="s">
        <v>116</v>
      </c>
      <c r="B616" s="1" t="s">
        <v>63</v>
      </c>
      <c r="C616" s="1">
        <v>532103</v>
      </c>
      <c r="D616" s="2" t="s">
        <v>51</v>
      </c>
      <c r="E616" s="2"/>
      <c r="F616" s="10">
        <v>30</v>
      </c>
      <c r="G616" s="14"/>
      <c r="H616" s="14"/>
      <c r="I616" s="14"/>
      <c r="K616" s="14"/>
    </row>
    <row r="617" spans="1:11" x14ac:dyDescent="0.4">
      <c r="A617" s="7" t="s">
        <v>117</v>
      </c>
      <c r="B617" s="1" t="s">
        <v>106</v>
      </c>
      <c r="C617" s="1">
        <v>532104</v>
      </c>
      <c r="D617" s="2" t="s">
        <v>103</v>
      </c>
      <c r="E617" s="2"/>
      <c r="F617" s="10">
        <v>10</v>
      </c>
      <c r="G617" s="14"/>
      <c r="H617" s="14"/>
      <c r="I617" s="14"/>
      <c r="K617" s="14"/>
    </row>
    <row r="618" spans="1:11" ht="19.2" customHeight="1" x14ac:dyDescent="0.4">
      <c r="A618" s="120" t="s">
        <v>152</v>
      </c>
      <c r="B618" s="121"/>
      <c r="C618" s="121"/>
      <c r="D618" s="121"/>
      <c r="E618" s="121"/>
      <c r="F618" s="67"/>
      <c r="G618" s="14"/>
      <c r="H618" s="14"/>
      <c r="I618" s="14"/>
      <c r="K618" s="14"/>
    </row>
    <row r="619" spans="1:11" x14ac:dyDescent="0.4">
      <c r="A619" s="7" t="s">
        <v>8</v>
      </c>
      <c r="B619" s="1" t="s">
        <v>69</v>
      </c>
      <c r="C619" s="1">
        <v>432102</v>
      </c>
      <c r="D619" s="2" t="s">
        <v>31</v>
      </c>
      <c r="E619" s="2"/>
      <c r="F619" s="10">
        <v>1</v>
      </c>
      <c r="G619" s="14"/>
      <c r="H619" s="14"/>
      <c r="I619" s="14"/>
      <c r="K619" s="14"/>
    </row>
    <row r="620" spans="1:11" x14ac:dyDescent="0.4">
      <c r="A620" s="7" t="s">
        <v>160</v>
      </c>
      <c r="B620" s="1" t="s">
        <v>169</v>
      </c>
      <c r="C620" s="1">
        <v>512001</v>
      </c>
      <c r="D620" s="2" t="s">
        <v>103</v>
      </c>
      <c r="E620" s="2" t="s">
        <v>25</v>
      </c>
      <c r="F620" s="10">
        <v>5</v>
      </c>
      <c r="G620" s="14"/>
      <c r="H620" s="14"/>
      <c r="I620" s="14"/>
      <c r="K620" s="14"/>
    </row>
    <row r="621" spans="1:11" x14ac:dyDescent="0.4">
      <c r="A621" s="7" t="s">
        <v>46</v>
      </c>
      <c r="B621" s="1" t="s">
        <v>169</v>
      </c>
      <c r="C621" s="1">
        <v>512001</v>
      </c>
      <c r="D621" s="2" t="s">
        <v>103</v>
      </c>
      <c r="E621" s="2" t="s">
        <v>11</v>
      </c>
      <c r="F621" s="10">
        <v>1</v>
      </c>
      <c r="G621" s="14"/>
      <c r="H621" s="14"/>
      <c r="I621" s="14"/>
      <c r="K621" s="14"/>
    </row>
    <row r="622" spans="1:11" ht="18.600000000000001" customHeight="1" x14ac:dyDescent="0.4">
      <c r="A622" s="7" t="s">
        <v>47</v>
      </c>
      <c r="B622" s="1" t="s">
        <v>92</v>
      </c>
      <c r="C622" s="1">
        <v>741307</v>
      </c>
      <c r="D622" s="2" t="s">
        <v>103</v>
      </c>
      <c r="E622" s="2" t="s">
        <v>25</v>
      </c>
      <c r="F622" s="10">
        <v>1</v>
      </c>
      <c r="G622" s="14"/>
      <c r="H622" s="14"/>
      <c r="I622" s="14"/>
      <c r="K622" s="14"/>
    </row>
    <row r="623" spans="1:11" ht="17.399999999999999" customHeight="1" x14ac:dyDescent="0.4">
      <c r="A623" s="7" t="s">
        <v>43</v>
      </c>
      <c r="B623" s="1" t="s">
        <v>93</v>
      </c>
      <c r="C623" s="1">
        <v>752201</v>
      </c>
      <c r="D623" s="2" t="s">
        <v>103</v>
      </c>
      <c r="E623" s="2" t="s">
        <v>25</v>
      </c>
      <c r="F623" s="10">
        <v>1</v>
      </c>
      <c r="G623" s="14"/>
      <c r="H623" s="14"/>
      <c r="I623" s="14"/>
      <c r="K623" s="14"/>
    </row>
    <row r="624" spans="1:11" ht="29.4" customHeight="1" x14ac:dyDescent="0.4">
      <c r="A624" s="7" t="s">
        <v>89</v>
      </c>
      <c r="B624" s="54" t="s">
        <v>170</v>
      </c>
      <c r="C624" s="54">
        <v>912103</v>
      </c>
      <c r="D624" s="55" t="s">
        <v>51</v>
      </c>
      <c r="E624" s="55" t="s">
        <v>25</v>
      </c>
      <c r="F624" s="10">
        <v>4</v>
      </c>
      <c r="G624" s="14"/>
      <c r="H624" s="14"/>
      <c r="I624" s="14"/>
      <c r="K624" s="14"/>
    </row>
    <row r="625" spans="1:11" ht="14.25" customHeight="1" x14ac:dyDescent="0.4">
      <c r="A625" s="7" t="s">
        <v>57</v>
      </c>
      <c r="B625" s="1" t="s">
        <v>181</v>
      </c>
      <c r="C625" s="1">
        <v>753109</v>
      </c>
      <c r="D625" s="2" t="s">
        <v>103</v>
      </c>
      <c r="E625" s="2" t="s">
        <v>11</v>
      </c>
      <c r="F625" s="10">
        <v>1</v>
      </c>
      <c r="G625" s="14"/>
      <c r="H625" s="14"/>
      <c r="I625" s="14"/>
      <c r="K625" s="14"/>
    </row>
    <row r="626" spans="1:11" x14ac:dyDescent="0.4">
      <c r="A626" s="7" t="s">
        <v>182</v>
      </c>
      <c r="B626" s="1" t="s">
        <v>115</v>
      </c>
      <c r="C626" s="1">
        <v>933301</v>
      </c>
      <c r="D626" s="2" t="s">
        <v>51</v>
      </c>
      <c r="E626" s="2" t="s">
        <v>25</v>
      </c>
      <c r="F626" s="10">
        <v>2</v>
      </c>
      <c r="G626" s="14"/>
      <c r="H626" s="14"/>
      <c r="I626" s="14"/>
      <c r="K626" s="14"/>
    </row>
    <row r="627" spans="1:11" x14ac:dyDescent="0.4">
      <c r="A627" s="7" t="s">
        <v>120</v>
      </c>
      <c r="B627" s="1" t="s">
        <v>141</v>
      </c>
      <c r="C627" s="1">
        <v>962907</v>
      </c>
      <c r="D627" s="2" t="s">
        <v>51</v>
      </c>
      <c r="E627" s="2"/>
      <c r="F627" s="10">
        <v>4</v>
      </c>
      <c r="G627" s="14"/>
      <c r="H627" s="14"/>
      <c r="I627" s="14"/>
      <c r="K627" s="14"/>
    </row>
    <row r="628" spans="1:11" x14ac:dyDescent="0.4">
      <c r="A628" s="44"/>
      <c r="B628" s="5" t="s">
        <v>60</v>
      </c>
      <c r="C628" s="5"/>
      <c r="D628" s="5"/>
      <c r="E628" s="1"/>
      <c r="F628" s="11">
        <f>SUM(F607:F627)</f>
        <v>81</v>
      </c>
      <c r="G628" s="14"/>
      <c r="H628" s="14"/>
      <c r="I628" s="14"/>
      <c r="K628" s="14"/>
    </row>
    <row r="629" spans="1:11" ht="32.25" customHeight="1" x14ac:dyDescent="0.4">
      <c r="A629" s="122" t="s">
        <v>311</v>
      </c>
      <c r="B629" s="123"/>
      <c r="C629" s="123"/>
      <c r="D629" s="123"/>
      <c r="E629" s="123"/>
      <c r="F629" s="124"/>
      <c r="G629" s="14"/>
      <c r="H629" s="14"/>
      <c r="I629" s="14"/>
      <c r="K629" s="14"/>
    </row>
    <row r="630" spans="1:11" x14ac:dyDescent="0.4">
      <c r="A630" s="113" t="s">
        <v>151</v>
      </c>
      <c r="B630" s="114"/>
      <c r="C630" s="114"/>
      <c r="D630" s="114"/>
      <c r="E630" s="114"/>
      <c r="F630" s="66"/>
      <c r="G630" s="14"/>
      <c r="H630" s="14"/>
      <c r="I630" s="14"/>
      <c r="K630" s="14"/>
    </row>
    <row r="631" spans="1:11" x14ac:dyDescent="0.4">
      <c r="A631" s="7" t="s">
        <v>8</v>
      </c>
      <c r="B631" s="1" t="s">
        <v>66</v>
      </c>
      <c r="C631" s="1">
        <v>325901</v>
      </c>
      <c r="D631" s="2" t="s">
        <v>67</v>
      </c>
      <c r="E631" s="2" t="s">
        <v>15</v>
      </c>
      <c r="F631" s="10">
        <v>1</v>
      </c>
      <c r="G631" s="14"/>
      <c r="H631" s="14"/>
      <c r="I631" s="14"/>
      <c r="K631" s="14"/>
    </row>
    <row r="632" spans="1:11" x14ac:dyDescent="0.4">
      <c r="A632" s="7" t="s">
        <v>26</v>
      </c>
      <c r="B632" s="1" t="s">
        <v>66</v>
      </c>
      <c r="C632" s="1">
        <v>325901</v>
      </c>
      <c r="D632" s="2" t="s">
        <v>67</v>
      </c>
      <c r="E632" s="2"/>
      <c r="F632" s="10">
        <v>1</v>
      </c>
      <c r="G632" s="14"/>
      <c r="H632" s="14"/>
      <c r="I632" s="14"/>
      <c r="K632" s="14"/>
    </row>
    <row r="633" spans="1:11" x14ac:dyDescent="0.4">
      <c r="A633" s="7" t="s">
        <v>37</v>
      </c>
      <c r="B633" s="1" t="s">
        <v>155</v>
      </c>
      <c r="C633" s="1">
        <v>263501</v>
      </c>
      <c r="D633" s="2" t="s">
        <v>10</v>
      </c>
      <c r="E633" s="2" t="s">
        <v>156</v>
      </c>
      <c r="F633" s="10">
        <v>1</v>
      </c>
      <c r="G633" s="14"/>
      <c r="H633" s="14"/>
      <c r="I633" s="14"/>
      <c r="K633" s="14"/>
    </row>
    <row r="634" spans="1:11" x14ac:dyDescent="0.4">
      <c r="A634" s="7" t="s">
        <v>45</v>
      </c>
      <c r="B634" s="1" t="s">
        <v>139</v>
      </c>
      <c r="C634" s="1">
        <v>263411</v>
      </c>
      <c r="D634" s="2" t="s">
        <v>10</v>
      </c>
      <c r="E634" s="2" t="s">
        <v>157</v>
      </c>
      <c r="F634" s="10">
        <v>1</v>
      </c>
      <c r="G634" s="14"/>
      <c r="H634" s="14"/>
      <c r="I634" s="14"/>
      <c r="K634" s="14"/>
    </row>
    <row r="635" spans="1:11" x14ac:dyDescent="0.4">
      <c r="A635" s="7" t="s">
        <v>183</v>
      </c>
      <c r="B635" s="1" t="s">
        <v>63</v>
      </c>
      <c r="C635" s="1">
        <v>532103</v>
      </c>
      <c r="D635" s="2" t="s">
        <v>51</v>
      </c>
      <c r="E635" s="2"/>
      <c r="F635" s="10">
        <v>6</v>
      </c>
      <c r="G635" s="14"/>
      <c r="H635" s="14"/>
      <c r="I635" s="14"/>
      <c r="K635" s="14"/>
    </row>
    <row r="636" spans="1:11" ht="32.4" x14ac:dyDescent="0.4">
      <c r="A636" s="7" t="s">
        <v>29</v>
      </c>
      <c r="B636" s="1" t="s">
        <v>170</v>
      </c>
      <c r="C636" s="1">
        <v>912103</v>
      </c>
      <c r="D636" s="2" t="s">
        <v>103</v>
      </c>
      <c r="E636" s="2" t="s">
        <v>25</v>
      </c>
      <c r="F636" s="10">
        <v>1</v>
      </c>
      <c r="G636" s="14"/>
      <c r="H636" s="14"/>
      <c r="I636" s="14"/>
      <c r="K636" s="14"/>
    </row>
    <row r="637" spans="1:11" x14ac:dyDescent="0.4">
      <c r="A637" s="7" t="s">
        <v>32</v>
      </c>
      <c r="B637" s="1" t="s">
        <v>106</v>
      </c>
      <c r="C637" s="1">
        <v>532104</v>
      </c>
      <c r="D637" s="2" t="s">
        <v>103</v>
      </c>
      <c r="E637" s="2"/>
      <c r="F637" s="10">
        <v>1</v>
      </c>
      <c r="G637" s="14"/>
      <c r="H637" s="14"/>
      <c r="I637" s="14"/>
      <c r="K637" s="14"/>
    </row>
    <row r="638" spans="1:11" x14ac:dyDescent="0.4">
      <c r="A638" s="120" t="s">
        <v>152</v>
      </c>
      <c r="B638" s="121"/>
      <c r="C638" s="121"/>
      <c r="D638" s="121"/>
      <c r="E638" s="121"/>
      <c r="F638" s="67"/>
      <c r="G638" s="14"/>
      <c r="H638" s="14"/>
      <c r="I638" s="14"/>
      <c r="K638" s="14"/>
    </row>
    <row r="639" spans="1:11" x14ac:dyDescent="0.4">
      <c r="A639" s="7" t="s">
        <v>18</v>
      </c>
      <c r="B639" s="1" t="s">
        <v>169</v>
      </c>
      <c r="C639" s="1">
        <v>512001</v>
      </c>
      <c r="D639" s="2" t="s">
        <v>103</v>
      </c>
      <c r="E639" s="2" t="s">
        <v>11</v>
      </c>
      <c r="F639" s="10">
        <v>2</v>
      </c>
      <c r="G639" s="14"/>
      <c r="H639" s="14"/>
      <c r="I639" s="14"/>
      <c r="K639" s="14"/>
    </row>
    <row r="640" spans="1:11" x14ac:dyDescent="0.4">
      <c r="A640" s="7" t="s">
        <v>27</v>
      </c>
      <c r="B640" s="1" t="s">
        <v>141</v>
      </c>
      <c r="C640" s="1">
        <v>962907</v>
      </c>
      <c r="D640" s="2" t="s">
        <v>51</v>
      </c>
      <c r="E640" s="2"/>
      <c r="F640" s="10">
        <v>3</v>
      </c>
    </row>
    <row r="641" spans="1:11" x14ac:dyDescent="0.4">
      <c r="A641" s="7" t="s">
        <v>28</v>
      </c>
      <c r="B641" s="1" t="s">
        <v>76</v>
      </c>
      <c r="C641" s="1">
        <v>721424</v>
      </c>
      <c r="D641" s="2" t="s">
        <v>103</v>
      </c>
      <c r="E641" s="2" t="s">
        <v>25</v>
      </c>
      <c r="F641" s="10">
        <v>1</v>
      </c>
    </row>
    <row r="642" spans="1:11" x14ac:dyDescent="0.4">
      <c r="A642" s="44"/>
      <c r="B642" s="5" t="s">
        <v>60</v>
      </c>
      <c r="C642" s="6"/>
      <c r="D642" s="2"/>
      <c r="E642" s="5"/>
      <c r="F642" s="11">
        <f>SUM(F631:F641)</f>
        <v>18</v>
      </c>
    </row>
    <row r="643" spans="1:11" x14ac:dyDescent="0.4">
      <c r="A643" s="44"/>
      <c r="B643" s="5" t="s">
        <v>224</v>
      </c>
      <c r="C643" s="6"/>
      <c r="D643" s="2"/>
      <c r="E643" s="5"/>
      <c r="F643" s="11">
        <f>F642+F628+F604</f>
        <v>102</v>
      </c>
    </row>
    <row r="644" spans="1:11" ht="35.4" customHeight="1" x14ac:dyDescent="0.4">
      <c r="A644" s="125" t="s">
        <v>235</v>
      </c>
      <c r="B644" s="126"/>
      <c r="C644" s="126"/>
      <c r="D644" s="126"/>
      <c r="E644" s="126"/>
      <c r="F644" s="127"/>
    </row>
    <row r="645" spans="1:11" x14ac:dyDescent="0.4">
      <c r="A645" s="7" t="s">
        <v>8</v>
      </c>
      <c r="B645" s="1" t="s">
        <v>54</v>
      </c>
      <c r="C645" s="1">
        <v>111207</v>
      </c>
      <c r="D645" s="2" t="s">
        <v>10</v>
      </c>
      <c r="E645" s="2" t="s">
        <v>11</v>
      </c>
      <c r="F645" s="10">
        <v>1</v>
      </c>
    </row>
    <row r="646" spans="1:11" x14ac:dyDescent="0.4">
      <c r="A646" s="7" t="s">
        <v>26</v>
      </c>
      <c r="B646" s="1" t="s">
        <v>264</v>
      </c>
      <c r="C646" s="1">
        <v>242203</v>
      </c>
      <c r="D646" s="2" t="s">
        <v>10</v>
      </c>
      <c r="E646" s="2" t="s">
        <v>23</v>
      </c>
      <c r="F646" s="10">
        <v>1</v>
      </c>
    </row>
    <row r="647" spans="1:11" x14ac:dyDescent="0.4">
      <c r="A647" s="7" t="s">
        <v>37</v>
      </c>
      <c r="B647" s="1" t="s">
        <v>71</v>
      </c>
      <c r="C647" s="1">
        <v>515104</v>
      </c>
      <c r="D647" s="2" t="s">
        <v>31</v>
      </c>
      <c r="E647" s="40" t="s">
        <v>25</v>
      </c>
      <c r="F647" s="10">
        <v>1</v>
      </c>
    </row>
    <row r="648" spans="1:11" x14ac:dyDescent="0.4">
      <c r="A648" s="7"/>
      <c r="B648" s="5" t="s">
        <v>167</v>
      </c>
      <c r="C648" s="1"/>
      <c r="D648" s="2"/>
      <c r="E648" s="2"/>
      <c r="F648" s="11">
        <f>SUM(F645:F647)</f>
        <v>3</v>
      </c>
    </row>
    <row r="649" spans="1:11" ht="24" customHeight="1" x14ac:dyDescent="0.4">
      <c r="A649" s="122" t="s">
        <v>261</v>
      </c>
      <c r="B649" s="123"/>
      <c r="C649" s="123"/>
      <c r="D649" s="123"/>
      <c r="E649" s="123"/>
      <c r="F649" s="124"/>
    </row>
    <row r="650" spans="1:11" x14ac:dyDescent="0.4">
      <c r="A650" s="7" t="s">
        <v>8</v>
      </c>
      <c r="B650" s="1" t="s">
        <v>155</v>
      </c>
      <c r="C650" s="1">
        <v>263501</v>
      </c>
      <c r="D650" s="2" t="s">
        <v>10</v>
      </c>
      <c r="E650" s="2" t="s">
        <v>335</v>
      </c>
      <c r="F650" s="10">
        <v>1</v>
      </c>
    </row>
    <row r="651" spans="1:11" x14ac:dyDescent="0.4">
      <c r="A651" s="7" t="s">
        <v>26</v>
      </c>
      <c r="B651" s="1" t="s">
        <v>139</v>
      </c>
      <c r="C651" s="1">
        <v>263411</v>
      </c>
      <c r="D651" s="2" t="s">
        <v>10</v>
      </c>
      <c r="E651" s="2" t="s">
        <v>335</v>
      </c>
      <c r="F651" s="10">
        <v>1</v>
      </c>
    </row>
    <row r="652" spans="1:11" x14ac:dyDescent="0.4">
      <c r="A652" s="7" t="s">
        <v>65</v>
      </c>
      <c r="B652" s="1" t="s">
        <v>102</v>
      </c>
      <c r="C652" s="1">
        <v>263508</v>
      </c>
      <c r="D652" s="2" t="s">
        <v>10</v>
      </c>
      <c r="E652" s="2" t="s">
        <v>15</v>
      </c>
      <c r="F652" s="10">
        <v>2</v>
      </c>
    </row>
    <row r="653" spans="1:11" s="68" customFormat="1" x14ac:dyDescent="0.4">
      <c r="A653" s="7" t="s">
        <v>36</v>
      </c>
      <c r="B653" s="1" t="s">
        <v>102</v>
      </c>
      <c r="C653" s="1">
        <v>263508</v>
      </c>
      <c r="D653" s="2" t="s">
        <v>10</v>
      </c>
      <c r="E653" s="49"/>
      <c r="F653" s="10">
        <v>1</v>
      </c>
      <c r="G653" s="16"/>
      <c r="H653" s="16"/>
      <c r="I653" s="16"/>
      <c r="K653" s="16"/>
    </row>
    <row r="654" spans="1:11" s="68" customFormat="1" x14ac:dyDescent="0.4">
      <c r="A654" s="7"/>
      <c r="B654" s="5" t="s">
        <v>60</v>
      </c>
      <c r="C654" s="1"/>
      <c r="D654" s="2"/>
      <c r="E654" s="49"/>
      <c r="F654" s="11">
        <f>SUM(F650:F653)</f>
        <v>5</v>
      </c>
      <c r="G654" s="16"/>
      <c r="H654" s="16"/>
      <c r="I654" s="16"/>
      <c r="K654" s="16"/>
    </row>
    <row r="655" spans="1:11" s="68" customFormat="1" ht="23.4" customHeight="1" x14ac:dyDescent="0.4">
      <c r="A655" s="118" t="s">
        <v>234</v>
      </c>
      <c r="B655" s="119"/>
      <c r="C655" s="119"/>
      <c r="D655" s="119"/>
      <c r="E655" s="119"/>
      <c r="F655" s="69"/>
      <c r="G655" s="16"/>
      <c r="H655" s="16"/>
      <c r="I655" s="16"/>
      <c r="K655" s="16"/>
    </row>
    <row r="656" spans="1:11" x14ac:dyDescent="0.4">
      <c r="A656" s="7" t="s">
        <v>18</v>
      </c>
      <c r="B656" s="49" t="s">
        <v>142</v>
      </c>
      <c r="C656" s="1">
        <v>531202</v>
      </c>
      <c r="D656" s="40" t="s">
        <v>103</v>
      </c>
      <c r="E656" s="40"/>
      <c r="F656" s="10">
        <v>2</v>
      </c>
    </row>
    <row r="657" spans="1:11" x14ac:dyDescent="0.4">
      <c r="A657" s="7"/>
      <c r="B657" s="64" t="s">
        <v>197</v>
      </c>
      <c r="C657" s="65"/>
      <c r="D657" s="40"/>
      <c r="E657" s="40"/>
      <c r="F657" s="11">
        <f>SUM(F656)</f>
        <v>2</v>
      </c>
    </row>
    <row r="658" spans="1:11" ht="21.75" customHeight="1" x14ac:dyDescent="0.4">
      <c r="A658" s="118" t="s">
        <v>277</v>
      </c>
      <c r="B658" s="119"/>
      <c r="C658" s="119"/>
      <c r="D658" s="119"/>
      <c r="E658" s="119"/>
      <c r="F658" s="69"/>
    </row>
    <row r="659" spans="1:11" x14ac:dyDescent="0.4">
      <c r="A659" s="128" t="s">
        <v>151</v>
      </c>
      <c r="B659" s="129"/>
      <c r="C659" s="129"/>
      <c r="D659" s="129"/>
      <c r="E659" s="129"/>
      <c r="F659" s="66"/>
    </row>
    <row r="660" spans="1:11" s="68" customFormat="1" x14ac:dyDescent="0.4">
      <c r="A660" s="7" t="s">
        <v>8</v>
      </c>
      <c r="B660" s="70" t="s">
        <v>139</v>
      </c>
      <c r="C660" s="24">
        <v>263411</v>
      </c>
      <c r="D660" s="2" t="s">
        <v>10</v>
      </c>
      <c r="E660" s="2" t="s">
        <v>331</v>
      </c>
      <c r="F660" s="71">
        <v>1</v>
      </c>
      <c r="G660" s="16"/>
      <c r="H660" s="16"/>
      <c r="I660" s="16"/>
      <c r="K660" s="16"/>
    </row>
    <row r="661" spans="1:11" s="68" customFormat="1" x14ac:dyDescent="0.4">
      <c r="A661" s="7" t="s">
        <v>26</v>
      </c>
      <c r="B661" s="1" t="s">
        <v>155</v>
      </c>
      <c r="C661" s="1">
        <v>263501</v>
      </c>
      <c r="D661" s="2" t="s">
        <v>10</v>
      </c>
      <c r="E661" s="2" t="s">
        <v>177</v>
      </c>
      <c r="F661" s="71">
        <v>1</v>
      </c>
      <c r="G661" s="16"/>
      <c r="H661" s="16"/>
      <c r="I661" s="16"/>
      <c r="K661" s="16"/>
    </row>
    <row r="662" spans="1:11" s="68" customFormat="1" x14ac:dyDescent="0.4">
      <c r="A662" s="7" t="s">
        <v>179</v>
      </c>
      <c r="B662" s="1" t="s">
        <v>66</v>
      </c>
      <c r="C662" s="1">
        <v>325901</v>
      </c>
      <c r="D662" s="2" t="s">
        <v>67</v>
      </c>
      <c r="E662" s="2" t="s">
        <v>15</v>
      </c>
      <c r="F662" s="71">
        <v>5</v>
      </c>
      <c r="G662" s="16"/>
      <c r="H662" s="16"/>
      <c r="I662" s="16"/>
      <c r="K662" s="16"/>
    </row>
    <row r="663" spans="1:11" s="68" customFormat="1" x14ac:dyDescent="0.4">
      <c r="A663" s="7" t="s">
        <v>175</v>
      </c>
      <c r="B663" s="1" t="s">
        <v>63</v>
      </c>
      <c r="C663" s="1">
        <v>532103</v>
      </c>
      <c r="D663" s="2" t="s">
        <v>51</v>
      </c>
      <c r="E663" s="2"/>
      <c r="F663" s="10">
        <v>4</v>
      </c>
      <c r="G663" s="16"/>
      <c r="H663" s="16"/>
      <c r="I663" s="16"/>
      <c r="K663" s="16"/>
    </row>
    <row r="664" spans="1:11" s="68" customFormat="1" x14ac:dyDescent="0.4">
      <c r="A664" s="7" t="s">
        <v>340</v>
      </c>
      <c r="B664" s="1" t="s">
        <v>63</v>
      </c>
      <c r="C664" s="1">
        <v>532103</v>
      </c>
      <c r="D664" s="2" t="s">
        <v>51</v>
      </c>
      <c r="E664" s="10" t="s">
        <v>177</v>
      </c>
      <c r="F664" s="10">
        <v>6</v>
      </c>
      <c r="G664" s="16"/>
      <c r="H664" s="16"/>
      <c r="I664" s="16"/>
      <c r="K664" s="16"/>
    </row>
    <row r="665" spans="1:11" s="68" customFormat="1" ht="18.600000000000001" customHeight="1" x14ac:dyDescent="0.4">
      <c r="A665" s="116" t="s">
        <v>152</v>
      </c>
      <c r="B665" s="117"/>
      <c r="C665" s="117"/>
      <c r="D665" s="117"/>
      <c r="E665" s="117"/>
      <c r="F665" s="73"/>
      <c r="G665" s="16"/>
      <c r="H665" s="16"/>
      <c r="I665" s="16"/>
      <c r="K665" s="16"/>
    </row>
    <row r="666" spans="1:11" s="68" customFormat="1" x14ac:dyDescent="0.4">
      <c r="A666" s="7" t="s">
        <v>18</v>
      </c>
      <c r="B666" s="1" t="s">
        <v>169</v>
      </c>
      <c r="C666" s="1">
        <v>512001</v>
      </c>
      <c r="D666" s="2" t="s">
        <v>103</v>
      </c>
      <c r="E666" s="2" t="s">
        <v>11</v>
      </c>
      <c r="F666" s="71">
        <v>2</v>
      </c>
      <c r="G666" s="16"/>
      <c r="H666" s="16"/>
      <c r="I666" s="16"/>
      <c r="K666" s="16"/>
    </row>
    <row r="667" spans="1:11" s="68" customFormat="1" x14ac:dyDescent="0.4">
      <c r="A667" s="7" t="s">
        <v>65</v>
      </c>
      <c r="B667" s="1" t="s">
        <v>106</v>
      </c>
      <c r="C667" s="1">
        <v>911201</v>
      </c>
      <c r="D667" s="2" t="s">
        <v>103</v>
      </c>
      <c r="E667" s="74"/>
      <c r="F667" s="75">
        <v>2</v>
      </c>
      <c r="G667" s="16"/>
      <c r="H667" s="16"/>
      <c r="I667" s="16"/>
      <c r="K667" s="16"/>
    </row>
    <row r="668" spans="1:11" s="68" customFormat="1" x14ac:dyDescent="0.4">
      <c r="A668" s="7"/>
      <c r="B668" s="76" t="s">
        <v>60</v>
      </c>
      <c r="C668" s="2"/>
      <c r="D668" s="2"/>
      <c r="E668" s="40"/>
      <c r="F668" s="26">
        <f>SUM(F660:F667)</f>
        <v>21</v>
      </c>
      <c r="G668" s="16"/>
      <c r="H668" s="16"/>
      <c r="I668" s="16"/>
      <c r="K668" s="16"/>
    </row>
    <row r="669" spans="1:11" ht="18.75" customHeight="1" x14ac:dyDescent="0.4">
      <c r="A669" s="118" t="s">
        <v>233</v>
      </c>
      <c r="B669" s="119"/>
      <c r="C669" s="119"/>
      <c r="D669" s="119"/>
      <c r="E669" s="119"/>
      <c r="F669" s="69"/>
    </row>
    <row r="670" spans="1:11" x14ac:dyDescent="0.4">
      <c r="A670" s="113" t="s">
        <v>172</v>
      </c>
      <c r="B670" s="114"/>
      <c r="C670" s="114"/>
      <c r="D670" s="114"/>
      <c r="E670" s="114"/>
      <c r="F670" s="77"/>
    </row>
    <row r="671" spans="1:11" x14ac:dyDescent="0.4">
      <c r="A671" s="7" t="s">
        <v>153</v>
      </c>
      <c r="B671" s="1" t="s">
        <v>101</v>
      </c>
      <c r="C671" s="1">
        <v>263508</v>
      </c>
      <c r="D671" s="2" t="s">
        <v>10</v>
      </c>
      <c r="E671" s="2" t="s">
        <v>15</v>
      </c>
      <c r="F671" s="10">
        <v>6</v>
      </c>
    </row>
    <row r="672" spans="1:11" x14ac:dyDescent="0.4">
      <c r="A672" s="7" t="s">
        <v>341</v>
      </c>
      <c r="B672" s="1" t="s">
        <v>101</v>
      </c>
      <c r="C672" s="1">
        <v>531203</v>
      </c>
      <c r="D672" s="2" t="s">
        <v>31</v>
      </c>
      <c r="E672" s="2" t="s">
        <v>15</v>
      </c>
      <c r="F672" s="10">
        <v>26</v>
      </c>
    </row>
    <row r="673" spans="1:11" x14ac:dyDescent="0.4">
      <c r="A673" s="7" t="s">
        <v>342</v>
      </c>
      <c r="B673" s="1" t="s">
        <v>101</v>
      </c>
      <c r="C673" s="1">
        <v>531203</v>
      </c>
      <c r="D673" s="2" t="s">
        <v>31</v>
      </c>
      <c r="E673" s="2"/>
      <c r="F673" s="10">
        <v>2</v>
      </c>
      <c r="G673" s="14"/>
      <c r="H673" s="14"/>
      <c r="I673" s="14"/>
      <c r="K673" s="14"/>
    </row>
    <row r="674" spans="1:11" x14ac:dyDescent="0.4">
      <c r="A674" s="113" t="s">
        <v>173</v>
      </c>
      <c r="B674" s="114"/>
      <c r="C674" s="114"/>
      <c r="D674" s="114"/>
      <c r="E674" s="114"/>
      <c r="F674" s="78"/>
      <c r="G674" s="14"/>
      <c r="H674" s="14"/>
      <c r="I674" s="14"/>
      <c r="K674" s="14"/>
    </row>
    <row r="675" spans="1:11" x14ac:dyDescent="0.4">
      <c r="A675" s="7" t="s">
        <v>18</v>
      </c>
      <c r="B675" s="1" t="s">
        <v>155</v>
      </c>
      <c r="C675" s="1">
        <v>263501</v>
      </c>
      <c r="D675" s="2" t="s">
        <v>10</v>
      </c>
      <c r="E675" s="2" t="s">
        <v>15</v>
      </c>
      <c r="F675" s="10">
        <v>2</v>
      </c>
      <c r="G675" s="14"/>
      <c r="H675" s="14"/>
      <c r="I675" s="14"/>
      <c r="K675" s="14"/>
    </row>
    <row r="676" spans="1:11" x14ac:dyDescent="0.4">
      <c r="A676" s="7" t="s">
        <v>37</v>
      </c>
      <c r="B676" s="1" t="s">
        <v>171</v>
      </c>
      <c r="C676" s="1">
        <v>263411</v>
      </c>
      <c r="D676" s="2" t="s">
        <v>10</v>
      </c>
      <c r="E676" s="2" t="s">
        <v>15</v>
      </c>
      <c r="F676" s="10">
        <v>1</v>
      </c>
      <c r="G676" s="14"/>
      <c r="H676" s="14"/>
      <c r="I676" s="14"/>
      <c r="K676" s="14"/>
    </row>
    <row r="677" spans="1:11" x14ac:dyDescent="0.4">
      <c r="A677" s="7" t="s">
        <v>45</v>
      </c>
      <c r="B677" s="1" t="s">
        <v>100</v>
      </c>
      <c r="C677" s="1">
        <v>263412</v>
      </c>
      <c r="D677" s="2" t="s">
        <v>10</v>
      </c>
      <c r="E677" s="2" t="s">
        <v>15</v>
      </c>
      <c r="F677" s="10">
        <v>1</v>
      </c>
      <c r="G677" s="14"/>
      <c r="H677" s="14"/>
      <c r="I677" s="14"/>
      <c r="K677" s="14"/>
    </row>
    <row r="678" spans="1:11" x14ac:dyDescent="0.4">
      <c r="A678" s="7" t="s">
        <v>50</v>
      </c>
      <c r="B678" s="1" t="s">
        <v>66</v>
      </c>
      <c r="C678" s="1">
        <v>325901</v>
      </c>
      <c r="D678" s="2" t="s">
        <v>67</v>
      </c>
      <c r="E678" s="2" t="s">
        <v>15</v>
      </c>
      <c r="F678" s="10">
        <v>2</v>
      </c>
      <c r="G678" s="14"/>
      <c r="H678" s="14"/>
      <c r="I678" s="14"/>
      <c r="K678" s="14"/>
    </row>
    <row r="679" spans="1:11" x14ac:dyDescent="0.4">
      <c r="A679" s="116" t="s">
        <v>152</v>
      </c>
      <c r="B679" s="117"/>
      <c r="C679" s="117"/>
      <c r="D679" s="117"/>
      <c r="E679" s="117"/>
      <c r="F679" s="79"/>
      <c r="G679" s="14"/>
      <c r="H679" s="14"/>
      <c r="I679" s="14"/>
      <c r="K679" s="14"/>
    </row>
    <row r="680" spans="1:11" x14ac:dyDescent="0.4">
      <c r="A680" s="7" t="s">
        <v>8</v>
      </c>
      <c r="B680" s="1" t="s">
        <v>69</v>
      </c>
      <c r="C680" s="1">
        <v>432102</v>
      </c>
      <c r="D680" s="2" t="s">
        <v>31</v>
      </c>
      <c r="E680" s="2"/>
      <c r="F680" s="10">
        <v>1</v>
      </c>
      <c r="G680" s="14"/>
      <c r="H680" s="14"/>
      <c r="I680" s="14"/>
      <c r="K680" s="14"/>
    </row>
    <row r="681" spans="1:11" x14ac:dyDescent="0.4">
      <c r="A681" s="7" t="s">
        <v>160</v>
      </c>
      <c r="B681" s="1" t="s">
        <v>59</v>
      </c>
      <c r="C681" s="1">
        <v>911201</v>
      </c>
      <c r="D681" s="2" t="s">
        <v>51</v>
      </c>
      <c r="E681" s="2"/>
      <c r="F681" s="10">
        <v>5</v>
      </c>
      <c r="G681" s="14"/>
      <c r="H681" s="14"/>
      <c r="I681" s="14"/>
      <c r="K681" s="14"/>
    </row>
    <row r="682" spans="1:11" x14ac:dyDescent="0.4">
      <c r="A682" s="7" t="s">
        <v>46</v>
      </c>
      <c r="B682" s="1" t="s">
        <v>70</v>
      </c>
      <c r="C682" s="1">
        <v>721424</v>
      </c>
      <c r="D682" s="2" t="s">
        <v>103</v>
      </c>
      <c r="E682" s="2" t="s">
        <v>25</v>
      </c>
      <c r="F682" s="10">
        <v>1</v>
      </c>
      <c r="G682" s="14"/>
      <c r="H682" s="14"/>
      <c r="I682" s="14"/>
      <c r="K682" s="14"/>
    </row>
    <row r="683" spans="1:11" x14ac:dyDescent="0.4">
      <c r="A683" s="7" t="s">
        <v>47</v>
      </c>
      <c r="B683" s="1" t="s">
        <v>80</v>
      </c>
      <c r="C683" s="1">
        <v>832201</v>
      </c>
      <c r="D683" s="2" t="s">
        <v>103</v>
      </c>
      <c r="E683" s="2" t="s">
        <v>25</v>
      </c>
      <c r="F683" s="10">
        <v>1</v>
      </c>
      <c r="G683" s="14"/>
      <c r="H683" s="14"/>
      <c r="I683" s="14"/>
      <c r="K683" s="14"/>
    </row>
    <row r="684" spans="1:11" x14ac:dyDescent="0.4">
      <c r="A684" s="7" t="s">
        <v>43</v>
      </c>
      <c r="B684" s="1" t="s">
        <v>169</v>
      </c>
      <c r="C684" s="1">
        <v>512001</v>
      </c>
      <c r="D684" s="2" t="s">
        <v>103</v>
      </c>
      <c r="E684" s="2" t="s">
        <v>25</v>
      </c>
      <c r="F684" s="10">
        <v>1</v>
      </c>
      <c r="G684" s="14"/>
      <c r="H684" s="14"/>
      <c r="I684" s="14"/>
      <c r="K684" s="14"/>
    </row>
    <row r="685" spans="1:11" x14ac:dyDescent="0.4">
      <c r="A685" s="7" t="s">
        <v>39</v>
      </c>
      <c r="B685" s="1" t="s">
        <v>169</v>
      </c>
      <c r="C685" s="1">
        <v>512001</v>
      </c>
      <c r="D685" s="2" t="s">
        <v>103</v>
      </c>
      <c r="E685" s="2" t="s">
        <v>11</v>
      </c>
      <c r="F685" s="10">
        <v>2</v>
      </c>
      <c r="G685" s="14"/>
      <c r="H685" s="14"/>
      <c r="I685" s="14"/>
      <c r="K685" s="14"/>
    </row>
    <row r="686" spans="1:11" x14ac:dyDescent="0.4">
      <c r="A686" s="7" t="s">
        <v>32</v>
      </c>
      <c r="B686" s="1" t="s">
        <v>169</v>
      </c>
      <c r="C686" s="1">
        <v>512001</v>
      </c>
      <c r="D686" s="2" t="s">
        <v>103</v>
      </c>
      <c r="E686" s="2" t="s">
        <v>81</v>
      </c>
      <c r="F686" s="10">
        <v>1</v>
      </c>
      <c r="G686" s="14"/>
      <c r="H686" s="14"/>
      <c r="I686" s="14"/>
      <c r="K686" s="14"/>
    </row>
    <row r="687" spans="1:11" x14ac:dyDescent="0.4">
      <c r="A687" s="7" t="s">
        <v>79</v>
      </c>
      <c r="B687" s="1" t="s">
        <v>95</v>
      </c>
      <c r="C687" s="1">
        <v>818204</v>
      </c>
      <c r="D687" s="2" t="s">
        <v>103</v>
      </c>
      <c r="E687" s="2" t="s">
        <v>25</v>
      </c>
      <c r="F687" s="10">
        <v>2</v>
      </c>
      <c r="G687" s="14"/>
      <c r="H687" s="14"/>
      <c r="I687" s="14"/>
      <c r="K687" s="14"/>
    </row>
    <row r="688" spans="1:11" x14ac:dyDescent="0.4">
      <c r="A688" s="44"/>
      <c r="B688" s="5" t="s">
        <v>197</v>
      </c>
      <c r="C688" s="5"/>
      <c r="D688" s="5"/>
      <c r="E688" s="5"/>
      <c r="F688" s="11">
        <f>SUM(F671:F687)</f>
        <v>54</v>
      </c>
      <c r="G688" s="14"/>
      <c r="H688" s="14"/>
      <c r="I688" s="14"/>
      <c r="K688" s="14"/>
    </row>
    <row r="689" spans="1:11" ht="32.4" customHeight="1" x14ac:dyDescent="0.4">
      <c r="A689" s="152" t="s">
        <v>312</v>
      </c>
      <c r="B689" s="153"/>
      <c r="C689" s="153"/>
      <c r="D689" s="153"/>
      <c r="E689" s="153"/>
      <c r="F689" s="154"/>
      <c r="G689" s="14"/>
      <c r="H689" s="14"/>
      <c r="I689" s="14"/>
      <c r="K689" s="14"/>
    </row>
    <row r="690" spans="1:11" x14ac:dyDescent="0.4">
      <c r="A690" s="7" t="s">
        <v>8</v>
      </c>
      <c r="B690" s="1" t="s">
        <v>155</v>
      </c>
      <c r="C690" s="5">
        <v>263501</v>
      </c>
      <c r="D690" s="6" t="s">
        <v>10</v>
      </c>
      <c r="E690" s="2" t="s">
        <v>177</v>
      </c>
      <c r="F690" s="80">
        <v>1</v>
      </c>
      <c r="G690" s="14"/>
      <c r="H690" s="14"/>
      <c r="I690" s="14"/>
      <c r="K690" s="14"/>
    </row>
    <row r="691" spans="1:11" x14ac:dyDescent="0.4">
      <c r="A691" s="7" t="s">
        <v>26</v>
      </c>
      <c r="B691" s="1" t="s">
        <v>171</v>
      </c>
      <c r="C691" s="5">
        <v>263411</v>
      </c>
      <c r="D691" s="6" t="s">
        <v>10</v>
      </c>
      <c r="E691" s="2" t="s">
        <v>15</v>
      </c>
      <c r="F691" s="81">
        <v>0.5</v>
      </c>
      <c r="G691" s="14"/>
      <c r="H691" s="14"/>
      <c r="I691" s="14"/>
      <c r="K691" s="14"/>
    </row>
    <row r="692" spans="1:11" x14ac:dyDescent="0.4">
      <c r="A692" s="7" t="s">
        <v>37</v>
      </c>
      <c r="B692" s="1" t="s">
        <v>66</v>
      </c>
      <c r="C692" s="5">
        <v>325901</v>
      </c>
      <c r="D692" s="6" t="s">
        <v>67</v>
      </c>
      <c r="E692" s="2" t="s">
        <v>15</v>
      </c>
      <c r="F692" s="81">
        <v>0.5</v>
      </c>
      <c r="G692" s="14"/>
      <c r="H692" s="14"/>
      <c r="I692" s="14"/>
      <c r="K692" s="14"/>
    </row>
    <row r="693" spans="1:11" x14ac:dyDescent="0.4">
      <c r="A693" s="7" t="s">
        <v>128</v>
      </c>
      <c r="B693" s="1" t="s">
        <v>144</v>
      </c>
      <c r="C693" s="5">
        <v>532103</v>
      </c>
      <c r="D693" s="6" t="s">
        <v>51</v>
      </c>
      <c r="E693" s="2"/>
      <c r="F693" s="80">
        <v>4</v>
      </c>
      <c r="G693" s="14"/>
      <c r="H693" s="14"/>
      <c r="I693" s="14"/>
      <c r="K693" s="14"/>
    </row>
    <row r="694" spans="1:11" x14ac:dyDescent="0.4">
      <c r="A694" s="44"/>
      <c r="B694" s="5" t="s">
        <v>60</v>
      </c>
      <c r="C694" s="5"/>
      <c r="D694" s="5"/>
      <c r="E694" s="5"/>
      <c r="F694" s="82">
        <f>SUM(F690:F693)</f>
        <v>6</v>
      </c>
      <c r="G694" s="14"/>
      <c r="H694" s="14"/>
      <c r="I694" s="14"/>
      <c r="K694" s="14"/>
    </row>
    <row r="695" spans="1:11" ht="28.2" customHeight="1" x14ac:dyDescent="0.4">
      <c r="A695" s="44"/>
      <c r="B695" s="5" t="s">
        <v>232</v>
      </c>
      <c r="C695" s="5"/>
      <c r="D695" s="5"/>
      <c r="E695" s="5"/>
      <c r="F695" s="26">
        <f>F694+F688+F668+F657+F654+F648</f>
        <v>91</v>
      </c>
      <c r="G695" s="14"/>
      <c r="H695" s="14"/>
      <c r="I695" s="14"/>
      <c r="K695" s="14"/>
    </row>
    <row r="696" spans="1:11" ht="33.6" customHeight="1" x14ac:dyDescent="0.4">
      <c r="A696" s="122" t="s">
        <v>229</v>
      </c>
      <c r="B696" s="123"/>
      <c r="C696" s="123"/>
      <c r="D696" s="123"/>
      <c r="E696" s="123"/>
      <c r="F696" s="124"/>
      <c r="G696" s="14"/>
      <c r="H696" s="14"/>
      <c r="I696" s="14"/>
      <c r="K696" s="14"/>
    </row>
    <row r="697" spans="1:11" ht="15" customHeight="1" x14ac:dyDescent="0.4">
      <c r="A697" s="113" t="s">
        <v>151</v>
      </c>
      <c r="B697" s="114"/>
      <c r="C697" s="114"/>
      <c r="D697" s="114"/>
      <c r="E697" s="114"/>
      <c r="F697" s="115"/>
      <c r="G697" s="14"/>
      <c r="H697" s="14"/>
      <c r="I697" s="14"/>
      <c r="K697" s="14"/>
    </row>
    <row r="698" spans="1:11" x14ac:dyDescent="0.4">
      <c r="A698" s="22" t="s">
        <v>8</v>
      </c>
      <c r="B698" s="1" t="s">
        <v>54</v>
      </c>
      <c r="C698" s="1">
        <v>111207</v>
      </c>
      <c r="D698" s="2" t="s">
        <v>10</v>
      </c>
      <c r="E698" s="2" t="s">
        <v>11</v>
      </c>
      <c r="F698" s="10">
        <v>1</v>
      </c>
      <c r="G698" s="14"/>
      <c r="H698" s="14"/>
      <c r="I698" s="14"/>
      <c r="K698" s="14"/>
    </row>
    <row r="699" spans="1:11" x14ac:dyDescent="0.4">
      <c r="A699" s="7" t="s">
        <v>26</v>
      </c>
      <c r="B699" s="1" t="s">
        <v>134</v>
      </c>
      <c r="C699" s="1">
        <v>221101</v>
      </c>
      <c r="D699" s="2" t="s">
        <v>10</v>
      </c>
      <c r="E699" s="2"/>
      <c r="F699" s="10">
        <v>1</v>
      </c>
      <c r="G699" s="14"/>
      <c r="H699" s="14"/>
      <c r="I699" s="14"/>
      <c r="K699" s="14"/>
    </row>
    <row r="700" spans="1:11" x14ac:dyDescent="0.4">
      <c r="A700" s="7" t="s">
        <v>37</v>
      </c>
      <c r="B700" s="1" t="s">
        <v>162</v>
      </c>
      <c r="C700" s="1">
        <v>263501</v>
      </c>
      <c r="D700" s="2" t="s">
        <v>10</v>
      </c>
      <c r="E700" s="2" t="s">
        <v>15</v>
      </c>
      <c r="F700" s="10">
        <v>1</v>
      </c>
      <c r="G700" s="14"/>
      <c r="H700" s="14"/>
      <c r="I700" s="14"/>
      <c r="K700" s="14"/>
    </row>
    <row r="701" spans="1:11" x14ac:dyDescent="0.4">
      <c r="A701" s="7" t="s">
        <v>45</v>
      </c>
      <c r="B701" s="1" t="s">
        <v>139</v>
      </c>
      <c r="C701" s="1">
        <v>263411</v>
      </c>
      <c r="D701" s="2" t="s">
        <v>10</v>
      </c>
      <c r="E701" s="2" t="s">
        <v>15</v>
      </c>
      <c r="F701" s="10">
        <v>1</v>
      </c>
      <c r="G701" s="14"/>
      <c r="H701" s="14"/>
      <c r="I701" s="14"/>
      <c r="K701" s="14"/>
    </row>
    <row r="702" spans="1:11" x14ac:dyDescent="0.4">
      <c r="A702" s="7" t="s">
        <v>36</v>
      </c>
      <c r="B702" s="1" t="s">
        <v>55</v>
      </c>
      <c r="C702" s="1">
        <v>226405</v>
      </c>
      <c r="D702" s="2" t="s">
        <v>10</v>
      </c>
      <c r="E702" s="2" t="s">
        <v>15</v>
      </c>
      <c r="F702" s="10">
        <v>1</v>
      </c>
      <c r="G702" s="14"/>
      <c r="H702" s="14"/>
      <c r="I702" s="14"/>
      <c r="K702" s="14"/>
    </row>
    <row r="703" spans="1:11" x14ac:dyDescent="0.4">
      <c r="A703" s="7" t="s">
        <v>28</v>
      </c>
      <c r="B703" s="1" t="s">
        <v>66</v>
      </c>
      <c r="C703" s="1">
        <v>222101</v>
      </c>
      <c r="D703" s="2" t="s">
        <v>10</v>
      </c>
      <c r="E703" s="2" t="s">
        <v>15</v>
      </c>
      <c r="F703" s="10">
        <v>1</v>
      </c>
      <c r="G703" s="14"/>
      <c r="H703" s="14"/>
      <c r="I703" s="14"/>
      <c r="K703" s="14"/>
    </row>
    <row r="704" spans="1:11" x14ac:dyDescent="0.4">
      <c r="A704" s="7" t="s">
        <v>343</v>
      </c>
      <c r="B704" s="1" t="s">
        <v>66</v>
      </c>
      <c r="C704" s="1">
        <v>325901</v>
      </c>
      <c r="D704" s="2" t="s">
        <v>67</v>
      </c>
      <c r="E704" s="2" t="s">
        <v>15</v>
      </c>
      <c r="F704" s="10">
        <v>9</v>
      </c>
      <c r="G704" s="14"/>
      <c r="H704" s="14"/>
      <c r="I704" s="14"/>
      <c r="K704" s="14"/>
    </row>
    <row r="705" spans="1:11" x14ac:dyDescent="0.4">
      <c r="A705" s="7" t="s">
        <v>344</v>
      </c>
      <c r="B705" s="1" t="s">
        <v>66</v>
      </c>
      <c r="C705" s="1">
        <v>325901</v>
      </c>
      <c r="D705" s="2" t="s">
        <v>67</v>
      </c>
      <c r="E705" s="2"/>
      <c r="F705" s="10">
        <v>3</v>
      </c>
      <c r="G705" s="14"/>
      <c r="H705" s="14"/>
      <c r="I705" s="14"/>
      <c r="K705" s="14"/>
    </row>
    <row r="706" spans="1:11" x14ac:dyDescent="0.4">
      <c r="A706" s="7" t="s">
        <v>96</v>
      </c>
      <c r="B706" s="1" t="s">
        <v>111</v>
      </c>
      <c r="C706" s="1">
        <v>325501</v>
      </c>
      <c r="D706" s="2" t="s">
        <v>107</v>
      </c>
      <c r="E706" s="2" t="s">
        <v>15</v>
      </c>
      <c r="F706" s="10">
        <v>1</v>
      </c>
      <c r="G706" s="14"/>
      <c r="H706" s="14"/>
      <c r="I706" s="14"/>
      <c r="K706" s="14"/>
    </row>
    <row r="707" spans="1:11" x14ac:dyDescent="0.4">
      <c r="A707" s="7" t="s">
        <v>345</v>
      </c>
      <c r="B707" s="1" t="s">
        <v>144</v>
      </c>
      <c r="C707" s="1">
        <v>532103</v>
      </c>
      <c r="D707" s="2" t="s">
        <v>51</v>
      </c>
      <c r="E707" s="2"/>
      <c r="F707" s="10">
        <v>36</v>
      </c>
      <c r="G707" s="14"/>
      <c r="H707" s="14"/>
      <c r="I707" s="14"/>
      <c r="K707" s="14"/>
    </row>
    <row r="708" spans="1:11" ht="16.2" customHeight="1" x14ac:dyDescent="0.4">
      <c r="A708" s="7" t="s">
        <v>346</v>
      </c>
      <c r="B708" s="1" t="s">
        <v>106</v>
      </c>
      <c r="C708" s="1">
        <v>532104</v>
      </c>
      <c r="D708" s="2" t="s">
        <v>103</v>
      </c>
      <c r="E708" s="2"/>
      <c r="F708" s="10">
        <v>6</v>
      </c>
      <c r="G708" s="14"/>
      <c r="H708" s="14"/>
      <c r="I708" s="14"/>
      <c r="K708" s="14"/>
    </row>
    <row r="709" spans="1:11" x14ac:dyDescent="0.4">
      <c r="A709" s="120" t="s">
        <v>152</v>
      </c>
      <c r="B709" s="121"/>
      <c r="C709" s="121"/>
      <c r="D709" s="121"/>
      <c r="E709" s="121"/>
      <c r="F709" s="32"/>
      <c r="G709" s="14"/>
      <c r="H709" s="14"/>
      <c r="I709" s="14"/>
      <c r="K709" s="14"/>
    </row>
    <row r="710" spans="1:11" x14ac:dyDescent="0.4">
      <c r="A710" s="7" t="s">
        <v>8</v>
      </c>
      <c r="B710" s="1" t="s">
        <v>174</v>
      </c>
      <c r="C710" s="1">
        <v>331306</v>
      </c>
      <c r="D710" s="2" t="s">
        <v>31</v>
      </c>
      <c r="E710" s="2" t="s">
        <v>23</v>
      </c>
      <c r="F710" s="10">
        <v>1</v>
      </c>
      <c r="G710" s="14"/>
      <c r="H710" s="14"/>
      <c r="I710" s="14"/>
      <c r="K710" s="14"/>
    </row>
    <row r="711" spans="1:11" x14ac:dyDescent="0.4">
      <c r="A711" s="7" t="s">
        <v>26</v>
      </c>
      <c r="B711" s="1" t="s">
        <v>69</v>
      </c>
      <c r="C711" s="1">
        <v>432102</v>
      </c>
      <c r="D711" s="2" t="s">
        <v>31</v>
      </c>
      <c r="E711" s="2"/>
      <c r="F711" s="10">
        <v>1</v>
      </c>
      <c r="G711" s="14"/>
      <c r="H711" s="14"/>
      <c r="I711" s="14"/>
      <c r="K711" s="14"/>
    </row>
    <row r="712" spans="1:11" x14ac:dyDescent="0.4">
      <c r="A712" s="7" t="s">
        <v>37</v>
      </c>
      <c r="B712" s="1" t="s">
        <v>71</v>
      </c>
      <c r="C712" s="1">
        <v>515104</v>
      </c>
      <c r="D712" s="2" t="s">
        <v>31</v>
      </c>
      <c r="E712" s="2" t="s">
        <v>11</v>
      </c>
      <c r="F712" s="10">
        <v>1</v>
      </c>
      <c r="G712" s="14"/>
      <c r="H712" s="14"/>
      <c r="I712" s="14"/>
      <c r="K712" s="14"/>
    </row>
    <row r="713" spans="1:11" x14ac:dyDescent="0.4">
      <c r="A713" s="7" t="s">
        <v>45</v>
      </c>
      <c r="B713" s="1" t="s">
        <v>169</v>
      </c>
      <c r="C713" s="1">
        <v>512001</v>
      </c>
      <c r="D713" s="2" t="s">
        <v>103</v>
      </c>
      <c r="E713" s="2" t="s">
        <v>25</v>
      </c>
      <c r="F713" s="10">
        <v>1</v>
      </c>
      <c r="G713" s="14"/>
      <c r="H713" s="14"/>
      <c r="I713" s="14"/>
      <c r="K713" s="14"/>
    </row>
    <row r="714" spans="1:11" x14ac:dyDescent="0.4">
      <c r="A714" s="7" t="s">
        <v>82</v>
      </c>
      <c r="B714" s="1" t="s">
        <v>169</v>
      </c>
      <c r="C714" s="1">
        <v>512001</v>
      </c>
      <c r="D714" s="2" t="s">
        <v>103</v>
      </c>
      <c r="E714" s="2" t="s">
        <v>11</v>
      </c>
      <c r="F714" s="10">
        <v>3</v>
      </c>
      <c r="G714" s="14"/>
      <c r="H714" s="14"/>
      <c r="I714" s="14"/>
      <c r="K714" s="14"/>
    </row>
    <row r="715" spans="1:11" ht="30.6" customHeight="1" x14ac:dyDescent="0.4">
      <c r="A715" s="7" t="s">
        <v>47</v>
      </c>
      <c r="B715" s="1" t="s">
        <v>143</v>
      </c>
      <c r="C715" s="1">
        <v>941201</v>
      </c>
      <c r="D715" s="2" t="s">
        <v>51</v>
      </c>
      <c r="E715" s="2" t="s">
        <v>94</v>
      </c>
      <c r="F715" s="10">
        <v>1</v>
      </c>
      <c r="G715" s="14"/>
      <c r="H715" s="14"/>
      <c r="I715" s="14"/>
      <c r="K715" s="14"/>
    </row>
    <row r="716" spans="1:11" x14ac:dyDescent="0.4">
      <c r="A716" s="7" t="s">
        <v>43</v>
      </c>
      <c r="B716" s="1" t="s">
        <v>76</v>
      </c>
      <c r="C716" s="1">
        <v>721424</v>
      </c>
      <c r="D716" s="2" t="s">
        <v>103</v>
      </c>
      <c r="E716" s="2" t="s">
        <v>25</v>
      </c>
      <c r="F716" s="10">
        <v>1</v>
      </c>
      <c r="G716" s="14"/>
      <c r="H716" s="14"/>
      <c r="I716" s="14"/>
      <c r="K716" s="14"/>
    </row>
    <row r="717" spans="1:11" x14ac:dyDescent="0.4">
      <c r="A717" s="7" t="s">
        <v>89</v>
      </c>
      <c r="B717" s="1" t="s">
        <v>95</v>
      </c>
      <c r="C717" s="1">
        <v>818204</v>
      </c>
      <c r="D717" s="2" t="s">
        <v>103</v>
      </c>
      <c r="E717" s="2" t="s">
        <v>25</v>
      </c>
      <c r="F717" s="10">
        <v>4</v>
      </c>
      <c r="G717" s="14"/>
      <c r="H717" s="14"/>
      <c r="I717" s="14"/>
      <c r="K717" s="14"/>
    </row>
    <row r="718" spans="1:11" x14ac:dyDescent="0.4">
      <c r="A718" s="7" t="s">
        <v>125</v>
      </c>
      <c r="B718" s="1" t="s">
        <v>141</v>
      </c>
      <c r="C718" s="1">
        <v>962907</v>
      </c>
      <c r="D718" s="2" t="s">
        <v>51</v>
      </c>
      <c r="E718" s="2"/>
      <c r="F718" s="10">
        <v>5</v>
      </c>
      <c r="G718" s="14"/>
      <c r="H718" s="14"/>
      <c r="I718" s="14"/>
      <c r="K718" s="14"/>
    </row>
    <row r="719" spans="1:11" x14ac:dyDescent="0.4">
      <c r="A719" s="7" t="s">
        <v>96</v>
      </c>
      <c r="B719" s="1" t="s">
        <v>72</v>
      </c>
      <c r="C719" s="1">
        <v>832201</v>
      </c>
      <c r="D719" s="2" t="s">
        <v>103</v>
      </c>
      <c r="E719" s="2" t="s">
        <v>25</v>
      </c>
      <c r="F719" s="10">
        <v>1</v>
      </c>
      <c r="G719" s="14"/>
      <c r="H719" s="14"/>
      <c r="I719" s="14"/>
      <c r="K719" s="14"/>
    </row>
    <row r="720" spans="1:11" x14ac:dyDescent="0.4">
      <c r="A720" s="7" t="s">
        <v>118</v>
      </c>
      <c r="B720" s="1" t="s">
        <v>121</v>
      </c>
      <c r="C720" s="1">
        <v>933301</v>
      </c>
      <c r="D720" s="2" t="s">
        <v>51</v>
      </c>
      <c r="E720" s="2" t="s">
        <v>25</v>
      </c>
      <c r="F720" s="10">
        <v>2</v>
      </c>
      <c r="G720" s="14"/>
      <c r="H720" s="14"/>
      <c r="I720" s="14"/>
      <c r="K720" s="14"/>
    </row>
    <row r="721" spans="1:11" ht="26.25" customHeight="1" x14ac:dyDescent="0.4">
      <c r="A721" s="7" t="s">
        <v>119</v>
      </c>
      <c r="B721" s="1" t="s">
        <v>170</v>
      </c>
      <c r="C721" s="1">
        <v>912103</v>
      </c>
      <c r="D721" s="2" t="s">
        <v>51</v>
      </c>
      <c r="E721" s="2" t="s">
        <v>25</v>
      </c>
      <c r="F721" s="10">
        <v>3</v>
      </c>
      <c r="G721" s="14"/>
      <c r="H721" s="14"/>
      <c r="I721" s="14"/>
      <c r="K721" s="14"/>
    </row>
    <row r="722" spans="1:11" ht="24" customHeight="1" x14ac:dyDescent="0.4">
      <c r="A722" s="44"/>
      <c r="B722" s="5" t="s">
        <v>231</v>
      </c>
      <c r="C722" s="5"/>
      <c r="D722" s="5"/>
      <c r="E722" s="1"/>
      <c r="F722" s="11">
        <f>SUM(F698:F721)</f>
        <v>85</v>
      </c>
      <c r="G722" s="14"/>
      <c r="H722" s="14"/>
      <c r="I722" s="14"/>
      <c r="K722" s="14"/>
    </row>
    <row r="723" spans="1:11" ht="36.6" customHeight="1" x14ac:dyDescent="0.4">
      <c r="A723" s="122" t="s">
        <v>255</v>
      </c>
      <c r="B723" s="123"/>
      <c r="C723" s="123"/>
      <c r="D723" s="123"/>
      <c r="E723" s="123"/>
      <c r="F723" s="124"/>
      <c r="G723" s="14"/>
      <c r="H723" s="14"/>
      <c r="I723" s="14"/>
      <c r="K723" s="14"/>
    </row>
    <row r="724" spans="1:11" ht="16.2" customHeight="1" x14ac:dyDescent="0.4">
      <c r="A724" s="22" t="s">
        <v>8</v>
      </c>
      <c r="B724" s="1" t="s">
        <v>54</v>
      </c>
      <c r="C724" s="1">
        <v>111207</v>
      </c>
      <c r="D724" s="2" t="s">
        <v>10</v>
      </c>
      <c r="E724" s="2" t="s">
        <v>11</v>
      </c>
      <c r="F724" s="10">
        <v>1</v>
      </c>
      <c r="G724" s="14"/>
      <c r="H724" s="14"/>
      <c r="I724" s="14"/>
      <c r="K724" s="14"/>
    </row>
    <row r="725" spans="1:11" x14ac:dyDescent="0.4">
      <c r="A725" s="113" t="s">
        <v>151</v>
      </c>
      <c r="B725" s="114"/>
      <c r="C725" s="114"/>
      <c r="D725" s="114"/>
      <c r="E725" s="114"/>
      <c r="F725" s="83"/>
      <c r="G725" s="14"/>
      <c r="H725" s="14"/>
      <c r="I725" s="14"/>
      <c r="K725" s="14"/>
    </row>
    <row r="726" spans="1:11" x14ac:dyDescent="0.4">
      <c r="A726" s="7" t="s">
        <v>8</v>
      </c>
      <c r="B726" s="1" t="s">
        <v>155</v>
      </c>
      <c r="C726" s="1">
        <v>263501</v>
      </c>
      <c r="D726" s="2" t="s">
        <v>10</v>
      </c>
      <c r="E726" s="2" t="s">
        <v>177</v>
      </c>
      <c r="F726" s="10">
        <v>1</v>
      </c>
      <c r="G726" s="14"/>
      <c r="H726" s="14"/>
      <c r="I726" s="14"/>
      <c r="K726" s="14"/>
    </row>
    <row r="727" spans="1:11" x14ac:dyDescent="0.4">
      <c r="A727" s="7" t="s">
        <v>26</v>
      </c>
      <c r="B727" s="1" t="s">
        <v>139</v>
      </c>
      <c r="C727" s="1">
        <v>263411</v>
      </c>
      <c r="D727" s="2" t="s">
        <v>10</v>
      </c>
      <c r="E727" s="2" t="s">
        <v>331</v>
      </c>
      <c r="F727" s="10">
        <v>1</v>
      </c>
      <c r="G727" s="14"/>
      <c r="H727" s="14"/>
      <c r="I727" s="14"/>
      <c r="K727" s="14"/>
    </row>
    <row r="728" spans="1:11" x14ac:dyDescent="0.4">
      <c r="A728" s="7" t="s">
        <v>37</v>
      </c>
      <c r="B728" s="1" t="s">
        <v>55</v>
      </c>
      <c r="C728" s="1">
        <v>226405</v>
      </c>
      <c r="D728" s="2" t="s">
        <v>10</v>
      </c>
      <c r="E728" s="2" t="s">
        <v>15</v>
      </c>
      <c r="F728" s="10">
        <v>1</v>
      </c>
      <c r="G728" s="14"/>
      <c r="H728" s="14"/>
      <c r="I728" s="14"/>
      <c r="K728" s="14"/>
    </row>
    <row r="729" spans="1:11" x14ac:dyDescent="0.4">
      <c r="A729" s="7" t="s">
        <v>45</v>
      </c>
      <c r="B729" s="1" t="s">
        <v>66</v>
      </c>
      <c r="C729" s="1">
        <v>325901</v>
      </c>
      <c r="D729" s="2" t="s">
        <v>10</v>
      </c>
      <c r="E729" s="2" t="s">
        <v>15</v>
      </c>
      <c r="F729" s="10">
        <v>1</v>
      </c>
      <c r="G729" s="14"/>
      <c r="H729" s="14"/>
      <c r="I729" s="14"/>
      <c r="K729" s="14"/>
    </row>
    <row r="730" spans="1:11" x14ac:dyDescent="0.4">
      <c r="A730" s="7" t="s">
        <v>132</v>
      </c>
      <c r="B730" s="1" t="s">
        <v>66</v>
      </c>
      <c r="C730" s="1">
        <v>325901</v>
      </c>
      <c r="D730" s="2" t="s">
        <v>67</v>
      </c>
      <c r="E730" s="2" t="s">
        <v>15</v>
      </c>
      <c r="F730" s="10">
        <v>4</v>
      </c>
      <c r="G730" s="14"/>
      <c r="H730" s="14"/>
      <c r="I730" s="14"/>
      <c r="K730" s="14"/>
    </row>
    <row r="731" spans="1:11" ht="16.2" customHeight="1" x14ac:dyDescent="0.4">
      <c r="A731" s="7" t="s">
        <v>347</v>
      </c>
      <c r="B731" s="1" t="s">
        <v>63</v>
      </c>
      <c r="C731" s="1">
        <v>532103</v>
      </c>
      <c r="D731" s="2" t="s">
        <v>51</v>
      </c>
      <c r="E731" s="2"/>
      <c r="F731" s="10">
        <v>28</v>
      </c>
      <c r="G731" s="14"/>
      <c r="H731" s="14"/>
      <c r="I731" s="14"/>
      <c r="K731" s="14"/>
    </row>
    <row r="732" spans="1:11" x14ac:dyDescent="0.4">
      <c r="A732" s="120" t="s">
        <v>152</v>
      </c>
      <c r="B732" s="121"/>
      <c r="C732" s="121"/>
      <c r="D732" s="121"/>
      <c r="E732" s="121"/>
      <c r="F732" s="32"/>
      <c r="G732" s="14"/>
      <c r="H732" s="14"/>
      <c r="I732" s="14"/>
      <c r="K732" s="14"/>
    </row>
    <row r="733" spans="1:11" x14ac:dyDescent="0.4">
      <c r="A733" s="7" t="s">
        <v>8</v>
      </c>
      <c r="B733" s="1" t="s">
        <v>71</v>
      </c>
      <c r="C733" s="1">
        <v>515104</v>
      </c>
      <c r="D733" s="2" t="s">
        <v>31</v>
      </c>
      <c r="E733" s="2" t="s">
        <v>11</v>
      </c>
      <c r="F733" s="10">
        <v>1</v>
      </c>
      <c r="G733" s="14"/>
      <c r="H733" s="14"/>
      <c r="I733" s="14"/>
      <c r="K733" s="14"/>
    </row>
    <row r="734" spans="1:11" x14ac:dyDescent="0.4">
      <c r="A734" s="7" t="s">
        <v>26</v>
      </c>
      <c r="B734" s="1" t="s">
        <v>69</v>
      </c>
      <c r="C734" s="1">
        <v>432102</v>
      </c>
      <c r="D734" s="2" t="s">
        <v>31</v>
      </c>
      <c r="E734" s="2"/>
      <c r="F734" s="10">
        <v>1</v>
      </c>
      <c r="G734" s="14"/>
      <c r="H734" s="14"/>
      <c r="I734" s="14"/>
      <c r="K734" s="14"/>
    </row>
    <row r="735" spans="1:11" x14ac:dyDescent="0.4">
      <c r="A735" s="7" t="s">
        <v>37</v>
      </c>
      <c r="B735" s="1" t="s">
        <v>72</v>
      </c>
      <c r="C735" s="1">
        <v>832201</v>
      </c>
      <c r="D735" s="2" t="s">
        <v>103</v>
      </c>
      <c r="E735" s="2" t="s">
        <v>25</v>
      </c>
      <c r="F735" s="10">
        <v>1</v>
      </c>
      <c r="G735" s="14"/>
      <c r="H735" s="14"/>
      <c r="I735" s="14"/>
      <c r="K735" s="14"/>
    </row>
    <row r="736" spans="1:11" x14ac:dyDescent="0.4">
      <c r="A736" s="7" t="s">
        <v>45</v>
      </c>
      <c r="B736" s="1" t="s">
        <v>95</v>
      </c>
      <c r="C736" s="1">
        <v>818204</v>
      </c>
      <c r="D736" s="2" t="s">
        <v>103</v>
      </c>
      <c r="E736" s="2" t="s">
        <v>25</v>
      </c>
      <c r="F736" s="10">
        <v>1</v>
      </c>
      <c r="G736" s="14"/>
      <c r="H736" s="14"/>
      <c r="I736" s="14"/>
      <c r="K736" s="14"/>
    </row>
    <row r="737" spans="1:11" x14ac:dyDescent="0.4">
      <c r="A737" s="7" t="s">
        <v>82</v>
      </c>
      <c r="B737" s="1" t="s">
        <v>169</v>
      </c>
      <c r="C737" s="1">
        <v>512001</v>
      </c>
      <c r="D737" s="2" t="s">
        <v>103</v>
      </c>
      <c r="E737" s="2" t="s">
        <v>25</v>
      </c>
      <c r="F737" s="10">
        <v>3</v>
      </c>
      <c r="G737" s="14"/>
      <c r="H737" s="14"/>
      <c r="I737" s="14"/>
      <c r="K737" s="14"/>
    </row>
    <row r="738" spans="1:11" x14ac:dyDescent="0.4">
      <c r="A738" s="7" t="s">
        <v>47</v>
      </c>
      <c r="B738" s="1" t="s">
        <v>169</v>
      </c>
      <c r="C738" s="1">
        <v>512001</v>
      </c>
      <c r="D738" s="2" t="s">
        <v>103</v>
      </c>
      <c r="E738" s="2" t="s">
        <v>81</v>
      </c>
      <c r="F738" s="10">
        <v>1</v>
      </c>
      <c r="G738" s="14"/>
      <c r="H738" s="14"/>
      <c r="I738" s="14"/>
      <c r="K738" s="14"/>
    </row>
    <row r="739" spans="1:11" ht="32.4" x14ac:dyDescent="0.4">
      <c r="A739" s="7" t="s">
        <v>91</v>
      </c>
      <c r="B739" s="1" t="s">
        <v>170</v>
      </c>
      <c r="C739" s="1">
        <v>912103</v>
      </c>
      <c r="D739" s="2" t="s">
        <v>51</v>
      </c>
      <c r="E739" s="2" t="s">
        <v>25</v>
      </c>
      <c r="F739" s="10">
        <v>2</v>
      </c>
      <c r="G739" s="14"/>
      <c r="H739" s="14"/>
      <c r="I739" s="14"/>
      <c r="K739" s="14"/>
    </row>
    <row r="740" spans="1:11" ht="24" customHeight="1" x14ac:dyDescent="0.4">
      <c r="A740" s="8"/>
      <c r="B740" s="5" t="s">
        <v>198</v>
      </c>
      <c r="C740" s="5"/>
      <c r="D740" s="6"/>
      <c r="E740" s="6"/>
      <c r="F740" s="11">
        <f>SUM(F724:F739)</f>
        <v>47</v>
      </c>
      <c r="G740" s="14"/>
      <c r="H740" s="14"/>
      <c r="I740" s="14"/>
      <c r="K740" s="14"/>
    </row>
    <row r="741" spans="1:11" ht="21" customHeight="1" x14ac:dyDescent="0.4">
      <c r="A741" s="122" t="s">
        <v>287</v>
      </c>
      <c r="B741" s="123"/>
      <c r="C741" s="123"/>
      <c r="D741" s="123"/>
      <c r="E741" s="123"/>
      <c r="F741" s="124"/>
      <c r="G741" s="14"/>
      <c r="H741" s="14"/>
      <c r="I741" s="14"/>
      <c r="K741" s="14"/>
    </row>
    <row r="742" spans="1:11" x14ac:dyDescent="0.4">
      <c r="A742" s="7" t="s">
        <v>8</v>
      </c>
      <c r="B742" s="1" t="s">
        <v>54</v>
      </c>
      <c r="C742" s="1">
        <v>111207</v>
      </c>
      <c r="D742" s="2" t="s">
        <v>10</v>
      </c>
      <c r="E742" s="2" t="s">
        <v>11</v>
      </c>
      <c r="F742" s="10">
        <v>1</v>
      </c>
      <c r="G742" s="14"/>
      <c r="H742" s="14"/>
      <c r="I742" s="14"/>
      <c r="K742" s="14"/>
    </row>
    <row r="743" spans="1:11" x14ac:dyDescent="0.4">
      <c r="A743" s="113" t="s">
        <v>151</v>
      </c>
      <c r="B743" s="114"/>
      <c r="C743" s="114"/>
      <c r="D743" s="114"/>
      <c r="E743" s="114"/>
      <c r="F743" s="66"/>
      <c r="G743" s="14"/>
      <c r="H743" s="14"/>
      <c r="I743" s="14"/>
      <c r="K743" s="14"/>
    </row>
    <row r="744" spans="1:11" x14ac:dyDescent="0.4">
      <c r="A744" s="7" t="s">
        <v>8</v>
      </c>
      <c r="B744" s="84" t="s">
        <v>171</v>
      </c>
      <c r="C744" s="1">
        <v>263411</v>
      </c>
      <c r="D744" s="2" t="s">
        <v>10</v>
      </c>
      <c r="E744" s="85" t="s">
        <v>331</v>
      </c>
      <c r="F744" s="71">
        <v>1</v>
      </c>
      <c r="G744" s="14"/>
      <c r="H744" s="14"/>
      <c r="I744" s="14"/>
      <c r="K744" s="14"/>
    </row>
    <row r="745" spans="1:11" x14ac:dyDescent="0.4">
      <c r="A745" s="7" t="s">
        <v>26</v>
      </c>
      <c r="B745" s="86" t="s">
        <v>55</v>
      </c>
      <c r="C745" s="1">
        <v>226405</v>
      </c>
      <c r="D745" s="2" t="s">
        <v>10</v>
      </c>
      <c r="E745" s="86"/>
      <c r="F745" s="71">
        <v>1</v>
      </c>
      <c r="G745" s="14"/>
      <c r="H745" s="14"/>
      <c r="I745" s="14"/>
      <c r="K745" s="14"/>
    </row>
    <row r="746" spans="1:11" x14ac:dyDescent="0.4">
      <c r="A746" s="7" t="s">
        <v>37</v>
      </c>
      <c r="B746" s="86" t="s">
        <v>155</v>
      </c>
      <c r="C746" s="1">
        <v>263501</v>
      </c>
      <c r="D746" s="2" t="s">
        <v>10</v>
      </c>
      <c r="E746" s="85" t="s">
        <v>157</v>
      </c>
      <c r="F746" s="71">
        <v>1</v>
      </c>
      <c r="G746" s="14"/>
      <c r="H746" s="14"/>
      <c r="I746" s="14"/>
      <c r="K746" s="14"/>
    </row>
    <row r="747" spans="1:11" x14ac:dyDescent="0.4">
      <c r="A747" s="7" t="s">
        <v>128</v>
      </c>
      <c r="B747" s="84" t="s">
        <v>74</v>
      </c>
      <c r="C747" s="1">
        <v>222101</v>
      </c>
      <c r="D747" s="2" t="s">
        <v>10</v>
      </c>
      <c r="E747" s="2" t="s">
        <v>15</v>
      </c>
      <c r="F747" s="71">
        <v>4</v>
      </c>
      <c r="G747" s="14"/>
      <c r="H747" s="14"/>
      <c r="I747" s="14"/>
      <c r="K747" s="14"/>
    </row>
    <row r="748" spans="1:11" x14ac:dyDescent="0.4">
      <c r="A748" s="7" t="s">
        <v>47</v>
      </c>
      <c r="B748" s="1" t="s">
        <v>74</v>
      </c>
      <c r="C748" s="1">
        <v>325901</v>
      </c>
      <c r="D748" s="2" t="s">
        <v>67</v>
      </c>
      <c r="E748" s="2" t="s">
        <v>15</v>
      </c>
      <c r="F748" s="71">
        <v>1</v>
      </c>
      <c r="G748" s="14"/>
      <c r="H748" s="14"/>
      <c r="I748" s="14"/>
      <c r="K748" s="14"/>
    </row>
    <row r="749" spans="1:11" x14ac:dyDescent="0.4">
      <c r="A749" s="7" t="s">
        <v>43</v>
      </c>
      <c r="B749" s="1" t="s">
        <v>184</v>
      </c>
      <c r="C749" s="1">
        <v>532908</v>
      </c>
      <c r="D749" s="2" t="s">
        <v>31</v>
      </c>
      <c r="E749" s="2" t="s">
        <v>15</v>
      </c>
      <c r="F749" s="71">
        <v>1</v>
      </c>
      <c r="G749" s="14"/>
      <c r="H749" s="14"/>
      <c r="I749" s="14"/>
      <c r="K749" s="14"/>
    </row>
    <row r="750" spans="1:11" x14ac:dyDescent="0.4">
      <c r="A750" s="7" t="s">
        <v>180</v>
      </c>
      <c r="B750" s="1" t="s">
        <v>63</v>
      </c>
      <c r="C750" s="1">
        <v>532103</v>
      </c>
      <c r="D750" s="2" t="s">
        <v>51</v>
      </c>
      <c r="E750" s="2"/>
      <c r="F750" s="10">
        <v>6</v>
      </c>
      <c r="G750" s="14"/>
      <c r="H750" s="14"/>
      <c r="I750" s="14"/>
      <c r="K750" s="14"/>
    </row>
    <row r="751" spans="1:11" x14ac:dyDescent="0.4">
      <c r="A751" s="87" t="s">
        <v>152</v>
      </c>
      <c r="B751" s="72"/>
      <c r="C751" s="72"/>
      <c r="D751" s="72"/>
      <c r="E751" s="72"/>
      <c r="F751" s="69"/>
      <c r="G751" s="14"/>
      <c r="H751" s="14"/>
      <c r="I751" s="14"/>
      <c r="K751" s="14"/>
    </row>
    <row r="752" spans="1:11" x14ac:dyDescent="0.4">
      <c r="A752" s="7" t="s">
        <v>8</v>
      </c>
      <c r="B752" s="1" t="s">
        <v>33</v>
      </c>
      <c r="C752" s="1">
        <v>242203</v>
      </c>
      <c r="D752" s="2" t="s">
        <v>10</v>
      </c>
      <c r="E752" s="2" t="s">
        <v>23</v>
      </c>
      <c r="F752" s="10">
        <v>1</v>
      </c>
      <c r="G752" s="14"/>
      <c r="H752" s="14"/>
      <c r="I752" s="14"/>
      <c r="K752" s="14"/>
    </row>
    <row r="753" spans="1:11" x14ac:dyDescent="0.4">
      <c r="A753" s="7" t="s">
        <v>26</v>
      </c>
      <c r="B753" s="1" t="s">
        <v>71</v>
      </c>
      <c r="C753" s="1">
        <v>515104</v>
      </c>
      <c r="D753" s="2" t="s">
        <v>31</v>
      </c>
      <c r="E753" s="2" t="s">
        <v>25</v>
      </c>
      <c r="F753" s="10">
        <v>1</v>
      </c>
      <c r="G753" s="14"/>
      <c r="H753" s="14"/>
      <c r="I753" s="14"/>
      <c r="K753" s="14"/>
    </row>
    <row r="754" spans="1:11" ht="22.95" customHeight="1" x14ac:dyDescent="0.4">
      <c r="A754" s="7" t="s">
        <v>65</v>
      </c>
      <c r="B754" s="1" t="s">
        <v>169</v>
      </c>
      <c r="C754" s="1">
        <v>512001</v>
      </c>
      <c r="D754" s="2" t="s">
        <v>103</v>
      </c>
      <c r="E754" s="2" t="s">
        <v>25</v>
      </c>
      <c r="F754" s="10">
        <v>2</v>
      </c>
      <c r="G754" s="14"/>
      <c r="H754" s="14"/>
      <c r="I754" s="14"/>
      <c r="K754" s="14"/>
    </row>
    <row r="755" spans="1:11" x14ac:dyDescent="0.4">
      <c r="A755" s="7" t="s">
        <v>36</v>
      </c>
      <c r="B755" s="1" t="s">
        <v>70</v>
      </c>
      <c r="C755" s="1">
        <v>721424</v>
      </c>
      <c r="D755" s="2" t="s">
        <v>103</v>
      </c>
      <c r="E755" s="2" t="s">
        <v>25</v>
      </c>
      <c r="F755" s="10">
        <v>1</v>
      </c>
      <c r="G755" s="14"/>
      <c r="H755" s="14"/>
      <c r="I755" s="14"/>
      <c r="K755" s="14"/>
    </row>
    <row r="756" spans="1:11" x14ac:dyDescent="0.4">
      <c r="A756" s="7" t="s">
        <v>77</v>
      </c>
      <c r="B756" s="1" t="s">
        <v>88</v>
      </c>
      <c r="C756" s="1">
        <v>911201</v>
      </c>
      <c r="D756" s="2" t="s">
        <v>51</v>
      </c>
      <c r="E756" s="2"/>
      <c r="F756" s="10">
        <v>2</v>
      </c>
      <c r="G756" s="14"/>
      <c r="H756" s="14"/>
      <c r="I756" s="14"/>
      <c r="K756" s="14"/>
    </row>
    <row r="757" spans="1:11" x14ac:dyDescent="0.4">
      <c r="A757" s="7" t="s">
        <v>78</v>
      </c>
      <c r="B757" s="1" t="s">
        <v>141</v>
      </c>
      <c r="C757" s="1">
        <v>962907</v>
      </c>
      <c r="D757" s="2" t="s">
        <v>51</v>
      </c>
      <c r="E757" s="2"/>
      <c r="F757" s="10">
        <v>3</v>
      </c>
      <c r="G757" s="14"/>
      <c r="H757" s="14"/>
      <c r="I757" s="14"/>
      <c r="K757" s="14"/>
    </row>
    <row r="758" spans="1:11" x14ac:dyDescent="0.4">
      <c r="A758" s="44"/>
      <c r="B758" s="5" t="s">
        <v>230</v>
      </c>
      <c r="C758" s="5"/>
      <c r="D758" s="2"/>
      <c r="E758" s="5"/>
      <c r="F758" s="26">
        <f>SUM(F742:F757)</f>
        <v>26</v>
      </c>
      <c r="G758" s="14"/>
      <c r="H758" s="14"/>
      <c r="I758" s="14"/>
      <c r="K758" s="14"/>
    </row>
    <row r="759" spans="1:11" ht="20.399999999999999" customHeight="1" x14ac:dyDescent="0.4">
      <c r="A759" s="44"/>
      <c r="B759" s="5" t="s">
        <v>185</v>
      </c>
      <c r="C759" s="5"/>
      <c r="D759" s="2"/>
      <c r="E759" s="5"/>
      <c r="F759" s="26">
        <f>F758+F695+F643+F599+F513+F361+F304+F246+F183+F145+F740+F722</f>
        <v>1010</v>
      </c>
      <c r="G759" s="14"/>
      <c r="H759" s="14"/>
      <c r="I759" s="14"/>
      <c r="K759" s="14"/>
    </row>
    <row r="760" spans="1:11" ht="18" customHeight="1" x14ac:dyDescent="0.4">
      <c r="A760" s="113" t="s">
        <v>263</v>
      </c>
      <c r="B760" s="114"/>
      <c r="C760" s="114"/>
      <c r="D760" s="114"/>
      <c r="E760" s="114"/>
      <c r="F760" s="115"/>
      <c r="G760" s="14"/>
      <c r="H760" s="14"/>
      <c r="I760" s="14"/>
      <c r="K760" s="14"/>
    </row>
    <row r="761" spans="1:11" ht="20.399999999999999" customHeight="1" x14ac:dyDescent="0.4">
      <c r="A761" s="7">
        <v>1</v>
      </c>
      <c r="B761" s="1" t="s">
        <v>129</v>
      </c>
      <c r="C761" s="1">
        <v>531201</v>
      </c>
      <c r="D761" s="2" t="s">
        <v>103</v>
      </c>
      <c r="E761" s="1"/>
      <c r="F761" s="10">
        <v>146</v>
      </c>
      <c r="G761" s="14"/>
      <c r="H761" s="14"/>
      <c r="I761" s="14"/>
      <c r="K761" s="14"/>
    </row>
    <row r="762" spans="1:11" x14ac:dyDescent="0.4">
      <c r="A762" s="88"/>
      <c r="B762" s="29" t="s">
        <v>199</v>
      </c>
      <c r="C762" s="89"/>
      <c r="D762" s="20"/>
      <c r="E762" s="29"/>
      <c r="F762" s="21">
        <f>SUM(F761)</f>
        <v>146</v>
      </c>
      <c r="G762" s="14"/>
      <c r="H762" s="14"/>
      <c r="I762" s="14"/>
      <c r="K762" s="14"/>
    </row>
    <row r="763" spans="1:11" x14ac:dyDescent="0.4">
      <c r="A763" s="8"/>
      <c r="B763" s="5" t="s">
        <v>97</v>
      </c>
      <c r="C763" s="5"/>
      <c r="D763" s="6"/>
      <c r="E763" s="1"/>
      <c r="F763" s="26">
        <f>F762+F759+F125</f>
        <v>1323</v>
      </c>
      <c r="G763" s="14"/>
      <c r="H763" s="14"/>
      <c r="I763" s="14"/>
      <c r="K763" s="14"/>
    </row>
    <row r="764" spans="1:11" x14ac:dyDescent="0.4">
      <c r="A764" s="102"/>
      <c r="B764" s="103"/>
      <c r="C764" s="103"/>
      <c r="D764" s="104"/>
      <c r="E764" s="105"/>
      <c r="F764" s="106"/>
      <c r="G764" s="14"/>
      <c r="H764" s="14"/>
      <c r="I764" s="14"/>
      <c r="K764" s="14"/>
    </row>
    <row r="765" spans="1:11" ht="21" customHeight="1" x14ac:dyDescent="0.4">
      <c r="A765" s="93"/>
      <c r="B765" s="92"/>
      <c r="C765" s="94"/>
      <c r="D765" s="110" t="s">
        <v>366</v>
      </c>
      <c r="E765" s="110"/>
      <c r="F765" s="110"/>
      <c r="G765" s="94"/>
      <c r="H765" s="95"/>
      <c r="I765" s="95"/>
      <c r="J765" s="96"/>
      <c r="K765" s="14"/>
    </row>
    <row r="766" spans="1:11" ht="15" customHeight="1" x14ac:dyDescent="0.4">
      <c r="A766" s="97"/>
      <c r="B766" s="91" t="s">
        <v>356</v>
      </c>
      <c r="C766" s="15"/>
      <c r="D766" s="107" t="s">
        <v>367</v>
      </c>
      <c r="E766" s="107"/>
      <c r="F766" s="107"/>
      <c r="G766" s="98"/>
      <c r="H766" s="96"/>
      <c r="K766" s="14"/>
    </row>
    <row r="767" spans="1:11" ht="14.25" customHeight="1" x14ac:dyDescent="0.4">
      <c r="A767" s="99"/>
      <c r="B767" s="12" t="s">
        <v>358</v>
      </c>
      <c r="C767" s="100"/>
      <c r="D767" s="108" t="s">
        <v>357</v>
      </c>
      <c r="E767" s="108"/>
      <c r="F767" s="108"/>
      <c r="G767" s="14"/>
      <c r="H767" s="14"/>
      <c r="I767" s="14"/>
      <c r="K767" s="14"/>
    </row>
    <row r="768" spans="1:11" ht="16.5" customHeight="1" x14ac:dyDescent="0.4"/>
    <row r="770" spans="3:4" ht="16.8" x14ac:dyDescent="0.4">
      <c r="C770" s="18"/>
      <c r="D770" s="13"/>
    </row>
    <row r="771" spans="3:4" ht="16.8" x14ac:dyDescent="0.4">
      <c r="C771" s="18"/>
      <c r="D771" s="13"/>
    </row>
    <row r="772" spans="3:4" x14ac:dyDescent="0.4">
      <c r="C772" s="13"/>
      <c r="D772" s="13"/>
    </row>
  </sheetData>
  <mergeCells count="147">
    <mergeCell ref="A224:F224"/>
    <mergeCell ref="A238:F238"/>
    <mergeCell ref="B124:E124"/>
    <mergeCell ref="A583:F583"/>
    <mergeCell ref="A593:F593"/>
    <mergeCell ref="A295:F295"/>
    <mergeCell ref="A274:E274"/>
    <mergeCell ref="A266:F266"/>
    <mergeCell ref="A76:F76"/>
    <mergeCell ref="D2:E2"/>
    <mergeCell ref="A49:F49"/>
    <mergeCell ref="A79:F79"/>
    <mergeCell ref="A82:F82"/>
    <mergeCell ref="A84:F84"/>
    <mergeCell ref="A89:F89"/>
    <mergeCell ref="A115:F115"/>
    <mergeCell ref="A119:F119"/>
    <mergeCell ref="A260:F260"/>
    <mergeCell ref="A162:E162"/>
    <mergeCell ref="A184:F184"/>
    <mergeCell ref="A74:F74"/>
    <mergeCell ref="A177:F177"/>
    <mergeCell ref="A252:F252"/>
    <mergeCell ref="A151:F151"/>
    <mergeCell ref="A171:F171"/>
    <mergeCell ref="A189:F189"/>
    <mergeCell ref="A205:F205"/>
    <mergeCell ref="A55:F55"/>
    <mergeCell ref="A12:F12"/>
    <mergeCell ref="A43:F43"/>
    <mergeCell ref="A100:F100"/>
    <mergeCell ref="A102:F102"/>
    <mergeCell ref="A130:F130"/>
    <mergeCell ref="A94:F94"/>
    <mergeCell ref="A689:F689"/>
    <mergeCell ref="A288:F288"/>
    <mergeCell ref="A338:F338"/>
    <mergeCell ref="A368:F368"/>
    <mergeCell ref="A378:E378"/>
    <mergeCell ref="A367:F367"/>
    <mergeCell ref="A396:F396"/>
    <mergeCell ref="A397:F397"/>
    <mergeCell ref="A409:E409"/>
    <mergeCell ref="A519:F519"/>
    <mergeCell ref="A569:F569"/>
    <mergeCell ref="A550:F550"/>
    <mergeCell ref="A431:F431"/>
    <mergeCell ref="A441:F441"/>
    <mergeCell ref="A452:F452"/>
    <mergeCell ref="A570:F570"/>
    <mergeCell ref="A577:E577"/>
    <mergeCell ref="A606:E606"/>
    <mergeCell ref="A551:F551"/>
    <mergeCell ref="A190:F190"/>
    <mergeCell ref="A146:F146"/>
    <mergeCell ref="A36:F36"/>
    <mergeCell ref="A27:F27"/>
    <mergeCell ref="A24:F24"/>
    <mergeCell ref="B99:E99"/>
    <mergeCell ref="A267:F267"/>
    <mergeCell ref="A247:F247"/>
    <mergeCell ref="A281:F281"/>
    <mergeCell ref="A39:F39"/>
    <mergeCell ref="A67:F67"/>
    <mergeCell ref="A69:F69"/>
    <mergeCell ref="A53:F53"/>
    <mergeCell ref="A61:F61"/>
    <mergeCell ref="A57:F57"/>
    <mergeCell ref="A582:F582"/>
    <mergeCell ref="A514:F514"/>
    <mergeCell ref="A539:F539"/>
    <mergeCell ref="A475:F475"/>
    <mergeCell ref="A596:F596"/>
    <mergeCell ref="A600:F600"/>
    <mergeCell ref="A605:F605"/>
    <mergeCell ref="B10:B11"/>
    <mergeCell ref="E10:E11"/>
    <mergeCell ref="F10:F11"/>
    <mergeCell ref="A14:F14"/>
    <mergeCell ref="A18:F18"/>
    <mergeCell ref="A41:F41"/>
    <mergeCell ref="B568:C568"/>
    <mergeCell ref="A564:F564"/>
    <mergeCell ref="A206:F206"/>
    <mergeCell ref="A198:E198"/>
    <mergeCell ref="A215:E215"/>
    <mergeCell ref="A392:E392"/>
    <mergeCell ref="A350:F350"/>
    <mergeCell ref="A382:F382"/>
    <mergeCell ref="A426:E426"/>
    <mergeCell ref="A413:F413"/>
    <mergeCell ref="A318:F318"/>
    <mergeCell ref="A106:F106"/>
    <mergeCell ref="A558:E558"/>
    <mergeCell ref="A327:F327"/>
    <mergeCell ref="A111:F111"/>
    <mergeCell ref="A34:F34"/>
    <mergeCell ref="A31:F31"/>
    <mergeCell ref="A22:F22"/>
    <mergeCell ref="A655:E655"/>
    <mergeCell ref="A696:F696"/>
    <mergeCell ref="A709:E709"/>
    <mergeCell ref="A732:E732"/>
    <mergeCell ref="A697:F697"/>
    <mergeCell ref="A725:E725"/>
    <mergeCell ref="A723:F723"/>
    <mergeCell ref="A131:F131"/>
    <mergeCell ref="A129:F129"/>
    <mergeCell ref="A152:F152"/>
    <mergeCell ref="A589:E589"/>
    <mergeCell ref="A305:F305"/>
    <mergeCell ref="A362:F362"/>
    <mergeCell ref="A430:F430"/>
    <mergeCell ref="A310:F310"/>
    <mergeCell ref="A317:F317"/>
    <mergeCell ref="A383:F383"/>
    <mergeCell ref="A414:F414"/>
    <mergeCell ref="A460:F460"/>
    <mergeCell ref="A485:F485"/>
    <mergeCell ref="A495:F495"/>
    <mergeCell ref="A466:F466"/>
    <mergeCell ref="A470:F470"/>
    <mergeCell ref="A529:F529"/>
    <mergeCell ref="D767:F767"/>
    <mergeCell ref="D3:F3"/>
    <mergeCell ref="A6:F6"/>
    <mergeCell ref="A7:F7"/>
    <mergeCell ref="A5:F5"/>
    <mergeCell ref="D765:F765"/>
    <mergeCell ref="A1:F1"/>
    <mergeCell ref="A8:F8"/>
    <mergeCell ref="A760:F760"/>
    <mergeCell ref="A674:E674"/>
    <mergeCell ref="A670:E670"/>
    <mergeCell ref="A665:E665"/>
    <mergeCell ref="A679:E679"/>
    <mergeCell ref="A658:E658"/>
    <mergeCell ref="A669:E669"/>
    <mergeCell ref="A618:E618"/>
    <mergeCell ref="A629:F629"/>
    <mergeCell ref="A630:E630"/>
    <mergeCell ref="A638:E638"/>
    <mergeCell ref="A644:F644"/>
    <mergeCell ref="A649:F649"/>
    <mergeCell ref="A659:E659"/>
    <mergeCell ref="A741:F741"/>
    <mergeCell ref="A743:E743"/>
  </mergeCells>
  <conditionalFormatting sqref="B54 B23 B35 B32:B33 B28 B26 B30">
    <cfRule type="cellIs" dxfId="4" priority="8" stopIfTrue="1" operator="equal">
      <formula>"vacant"</formula>
    </cfRule>
  </conditionalFormatting>
  <conditionalFormatting sqref="B68">
    <cfRule type="cellIs" dxfId="3" priority="7" stopIfTrue="1" operator="equal">
      <formula>"vacant"</formula>
    </cfRule>
  </conditionalFormatting>
  <conditionalFormatting sqref="B42">
    <cfRule type="cellIs" dxfId="2" priority="3" stopIfTrue="1" operator="equal">
      <formula>"vacant"</formula>
    </cfRule>
  </conditionalFormatting>
  <conditionalFormatting sqref="B25">
    <cfRule type="cellIs" dxfId="1" priority="2" stopIfTrue="1" operator="equal">
      <formula>"vacant"</formula>
    </cfRule>
  </conditionalFormatting>
  <conditionalFormatting sqref="B29">
    <cfRule type="cellIs" dxfId="0" priority="1" stopIfTrue="1" operator="equal">
      <formula>"vacant"</formula>
    </cfRule>
  </conditionalFormatting>
  <pageMargins left="0.99108661417322796" right="8.6614170000000004E-2" top="0.10433070899999999" bottom="0.304330708661416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SF DGASPC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2023-02-22T08:08:10Z</cp:lastPrinted>
  <dcterms:created xsi:type="dcterms:W3CDTF">2016-08-11T05:06:00Z</dcterms:created>
  <dcterms:modified xsi:type="dcterms:W3CDTF">2023-03-01T07:31:42Z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