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5_sedinta_ordinara_22_aprilie_2021\hotarari_alb_negru\50_3_aprobare buget an 2021\"/>
    </mc:Choice>
  </mc:AlternateContent>
  <xr:revisionPtr revIDLastSave="0" documentId="13_ncr:1_{43F20A9B-D844-4C24-8ED8-950D3586E35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 4" sheetId="9" r:id="rId1"/>
  </sheets>
  <definedNames>
    <definedName name="_xlnm.Print_Titles" localSheetId="0">'Sheet 4'!$10:$13</definedName>
  </definedNames>
  <calcPr calcId="191029"/>
</workbook>
</file>

<file path=xl/calcChain.xml><?xml version="1.0" encoding="utf-8"?>
<calcChain xmlns="http://schemas.openxmlformats.org/spreadsheetml/2006/main">
  <c r="D27" i="9" l="1"/>
  <c r="D40" i="9"/>
  <c r="D26" i="9"/>
  <c r="D64" i="9"/>
  <c r="D78" i="9"/>
  <c r="D74" i="9"/>
  <c r="D51" i="9"/>
  <c r="D33" i="9"/>
  <c r="D32" i="9" s="1"/>
  <c r="D18" i="9"/>
  <c r="D22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D25" i="9"/>
  <c r="D60" i="9"/>
  <c r="D43" i="9"/>
  <c r="D38" i="9"/>
  <c r="A26" i="9" l="1"/>
  <c r="A27" i="9" s="1"/>
  <c r="A28" i="9" s="1"/>
  <c r="A29" i="9" s="1"/>
  <c r="A30" i="9" s="1"/>
  <c r="A31" i="9" s="1"/>
  <c r="A32" i="9" s="1"/>
  <c r="A33" i="9" l="1"/>
  <c r="A34" i="9" s="1"/>
  <c r="A35" i="9" s="1"/>
  <c r="A36" i="9" s="1"/>
  <c r="A37" i="9" s="1"/>
  <c r="A38" i="9" s="1"/>
  <c r="A39" i="9" s="1"/>
  <c r="A40" i="9" s="1"/>
  <c r="D28" i="9"/>
  <c r="D70" i="9"/>
  <c r="D69" i="9" s="1"/>
  <c r="D97" i="9" l="1"/>
  <c r="D82" i="9" l="1"/>
  <c r="D81" i="9" s="1"/>
  <c r="D76" i="9"/>
  <c r="D62" i="9"/>
  <c r="D59" i="9" s="1"/>
  <c r="D36" i="9"/>
  <c r="D35" i="9" s="1"/>
  <c r="D30" i="9"/>
  <c r="D29" i="9" s="1"/>
  <c r="D24" i="9" l="1"/>
  <c r="A41" i="9"/>
  <c r="A42" i="9" l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l="1"/>
  <c r="A55" i="9" s="1"/>
  <c r="A56" i="9" s="1"/>
  <c r="A57" i="9" s="1"/>
  <c r="A58" i="9" s="1"/>
  <c r="A59" i="9" s="1"/>
  <c r="A60" i="9" s="1"/>
  <c r="A61" i="9" s="1"/>
  <c r="A62" i="9" s="1"/>
  <c r="A63" i="9" s="1"/>
  <c r="A64" i="9" l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l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</calcChain>
</file>

<file path=xl/sharedStrings.xml><?xml version="1.0" encoding="utf-8"?>
<sst xmlns="http://schemas.openxmlformats.org/spreadsheetml/2006/main" count="177" uniqueCount="125">
  <si>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</si>
  <si>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</si>
  <si>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</si>
  <si>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</si>
  <si>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</si>
  <si>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</si>
  <si>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</si>
  <si>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</si>
  <si>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</si>
  <si>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</si>
  <si>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</si>
  <si>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</si>
  <si>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</si>
  <si>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</si>
  <si>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</si>
  <si>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</si>
  <si>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</si>
  <si>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</si>
  <si>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</si>
  <si>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</si>
  <si>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</si>
  <si>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</si>
  <si>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</si>
  <si>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</si>
  <si>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</si>
  <si>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</si>
  <si>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</si>
  <si>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</si>
  <si>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</si>
  <si>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</si>
  <si>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</si>
  <si>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</si>
  <si>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</si>
  <si>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</si>
  <si>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</si>
  <si>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</si>
  <si>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</si>
  <si>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</si>
  <si>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</si>
  <si>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</si>
  <si>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</si>
  <si>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</si>
  <si>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</si>
  <si>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</si>
  <si>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</si>
  <si>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</si>
  <si>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</si>
  <si>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</si>
  <si>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</si>
  <si>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</si>
  <si>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</si>
  <si>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</si>
  <si>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</si>
  <si>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</si>
  <si>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</si>
  <si>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</si>
  <si>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</si>
  <si>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</si>
  <si>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</si>
  <si>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</si>
  <si>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</si>
  <si>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</si>
  <si>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</si>
  <si>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</si>
  <si>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</si>
  <si>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</si>
  <si>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</si>
  <si>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</si>
  <si>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</si>
  <si>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</si>
  <si>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</si>
  <si>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</si>
  <si>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</si>
  <si>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</si>
  <si>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</si>
  <si>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</si>
  <si>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</si>
  <si>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</si>
  <si>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</si>
  <si>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</si>
  <si>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</si>
  <si>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</si>
  <si>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</si>
  <si>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</si>
  <si>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</si>
  <si>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</si>
  <si>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</si>
  <si>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</si>
  <si>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</si>
  <si>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</si>
  <si>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</si>
  <si>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</si>
  <si>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</si>
  <si>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</si>
  <si>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</si>
  <si>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</si>
  <si>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</si>
  <si>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Dotare UPU Spitalul Clinic de Urgență pentru Copii în contextul pandemiei Covid-19</t>
  </si>
  <si>
    <t>Consolidarea capacității județului Cluj în gestionarea crizei sanitare COVID-19</t>
  </si>
  <si>
    <t>Muzeul Etnografic al Transilvaniei</t>
  </si>
  <si>
    <t>C.J.C. -cheltuieli de capital-Amenajare și extindere parc etnografic Național Romulus Vuia</t>
  </si>
  <si>
    <t xml:space="preserve">    BUGETUL LOCAL  AL JUDEŢULUI CLUJ PE ANUL 2021, PE CAPITOLE, SUBCAPITOLE ȘI TITLURI</t>
  </si>
  <si>
    <t xml:space="preserve"> BUGET 2021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</si>
  <si>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</si>
  <si>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</si>
  <si>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</si>
  <si>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Majorare capital social- Univers T</t>
  </si>
  <si>
    <t>Centru Şcolar pentru Educaţie Incluzivă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</si>
  <si>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</si>
  <si>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</si>
  <si>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</si>
  <si>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</si>
  <si>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</si>
  <si>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</si>
  <si>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</si>
  <si>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</si>
  <si>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</si>
  <si>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</si>
  <si>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</si>
  <si>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>Proiect FEN</t>
  </si>
  <si>
    <t>la Hotărârea nr. 50/2021</t>
  </si>
  <si>
    <t xml:space="preserve">          SIMONA GACI</t>
  </si>
  <si>
    <t xml:space="preserve">           PREȘEDINTE                                     SECRETAR GENERAL AL JUDEȚULUI</t>
  </si>
  <si>
    <t xml:space="preserve">         Contrasemnează:</t>
  </si>
  <si>
    <t xml:space="preserve">                                             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</si>
</sst>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3" fillId="0" borderId="0" xfId="1" applyFont="1"/>
    <xf numFmtId="0" fontId="4" fillId="0" borderId="0" xfId="1" applyFont="1" applyBorder="1"/>
    <xf numFmtId="0" fontId="3" fillId="0" borderId="0" xfId="1" applyFont="1" applyAlignment="1">
      <alignment horizontal="left"/>
    </xf>
    <xf numFmtId="0" fontId="4" fillId="0" borderId="0" xfId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4" fillId="0" borderId="0" xfId="0" applyNumberFormat="1" applyFont="1"/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left"/>
    </xf>
    <xf numFmtId="0" fontId="3" fillId="0" borderId="0" xfId="1" applyFont="1" applyAlignme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525780</xdr:colOff>
      <xdr:row>0</xdr:row>
      <xdr:rowOff>53340</xdr:rowOff>
    </xdr:from>
    <xdr:to>
      <xdr:col>3</xdr:col>
      <xdr:colOff>876300</xdr:colOff>
      <xdr:row>0</xdr:row>
      <xdr:rowOff>807720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6C7E7D5-8A7A-41FD-AA04-25722D2A0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53340"/>
          <a:ext cx="54711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zoomScaleNormal="100" workbookViewId="0">
      <selection sqref="A1:D1"/>
    </sheetView>
  </sheetViews>
  <sheetFormatPr defaultColWidth="9.140625" defaultRowHeight="18" x14ac:dyDescent="0.35"/>
  <cols>
    <col min="1" max="1" width="5.28515625" style="1" customWidth="1"/>
    <col min="2" max="2" width="63.42578125" style="1" customWidth="1"/>
    <col min="3" max="3" width="11.28515625" style="1" customWidth="1"/>
    <col min="4" max="4" width="26.28515625" style="34" customWidth="1"/>
    <col min="5" max="5" width="12.7109375" style="1" customWidth="1"/>
    <col min="6" max="6" width="16.140625" style="1" customWidth="1"/>
    <col min="7" max="16384" width="9.140625" style="1"/>
  </cols>
  <sheetData>
    <row r="1" spans="1:8" ht="66" customHeight="1" x14ac:dyDescent="0.35">
      <c r="A1" s="37"/>
      <c r="B1" s="37"/>
      <c r="C1" s="37"/>
      <c r="D1" s="37"/>
    </row>
    <row r="2" spans="1:8" x14ac:dyDescent="0.35">
      <c r="A2" s="39"/>
      <c r="B2" s="39"/>
      <c r="C2" s="6"/>
      <c r="D2" s="35" t="s">
        <v>108</v>
      </c>
    </row>
    <row r="3" spans="1:8" x14ac:dyDescent="0.35">
      <c r="A3" s="39"/>
      <c r="B3" s="39"/>
      <c r="C3" s="6"/>
      <c r="D3" s="6" t="s">
        <v>120</v>
      </c>
    </row>
    <row r="4" spans="1:8" x14ac:dyDescent="0.35">
      <c r="A4" s="39"/>
      <c r="B4" s="39"/>
      <c r="C4" s="2"/>
      <c r="D4" s="3"/>
    </row>
    <row r="5" spans="1:8" x14ac:dyDescent="0.35">
      <c r="A5" s="4"/>
      <c r="B5" s="4"/>
      <c r="C5" s="2"/>
      <c r="D5" s="3"/>
    </row>
    <row r="6" spans="1:8" ht="39.75" customHeight="1" x14ac:dyDescent="0.35">
      <c r="A6" s="4"/>
      <c r="B6" s="41" t="s">
        <v>101</v>
      </c>
      <c r="C6" s="41"/>
      <c r="D6" s="41"/>
    </row>
    <row r="7" spans="1:8" ht="18.600000000000001" customHeight="1" x14ac:dyDescent="0.35">
      <c r="A7" s="5"/>
      <c r="B7" s="40" t="s">
        <v>54</v>
      </c>
      <c r="C7" s="40"/>
      <c r="D7" s="7"/>
    </row>
    <row r="8" spans="1:8" ht="13.5" customHeight="1" x14ac:dyDescent="0.35">
      <c r="A8" s="8"/>
      <c r="B8" s="9"/>
      <c r="C8" s="9"/>
      <c r="D8" s="9"/>
    </row>
    <row r="9" spans="1:8" x14ac:dyDescent="0.35">
      <c r="A9" s="10"/>
      <c r="B9" s="11"/>
      <c r="C9" s="10"/>
      <c r="D9" s="12" t="s">
        <v>36</v>
      </c>
    </row>
    <row r="10" spans="1:8" ht="14.25" customHeight="1" x14ac:dyDescent="0.35">
      <c r="A10" s="43" t="s">
        <v>0</v>
      </c>
      <c r="B10" s="46" t="s">
        <v>1</v>
      </c>
      <c r="C10" s="46" t="s">
        <v>2</v>
      </c>
      <c r="D10" s="49" t="s">
        <v>102</v>
      </c>
    </row>
    <row r="11" spans="1:8" x14ac:dyDescent="0.35">
      <c r="A11" s="44"/>
      <c r="B11" s="47"/>
      <c r="C11" s="47"/>
      <c r="D11" s="50"/>
    </row>
    <row r="12" spans="1:8" x14ac:dyDescent="0.35">
      <c r="A12" s="44"/>
      <c r="B12" s="47"/>
      <c r="C12" s="47"/>
      <c r="D12" s="50"/>
      <c r="E12" s="40"/>
      <c r="F12" s="40"/>
      <c r="G12" s="40"/>
      <c r="H12" s="40"/>
    </row>
    <row r="13" spans="1:8" ht="23.25" customHeight="1" x14ac:dyDescent="0.35">
      <c r="A13" s="45"/>
      <c r="B13" s="48"/>
      <c r="C13" s="48"/>
      <c r="D13" s="51"/>
    </row>
    <row r="14" spans="1:8" ht="23.25" customHeight="1" x14ac:dyDescent="0.35">
      <c r="A14" s="13">
        <v>1</v>
      </c>
      <c r="B14" s="14" t="s">
        <v>71</v>
      </c>
      <c r="C14" s="14" t="s">
        <v>72</v>
      </c>
      <c r="D14" s="15">
        <v>24939.41</v>
      </c>
    </row>
    <row r="15" spans="1:8" ht="35.450000000000003" customHeight="1" x14ac:dyDescent="0.35">
      <c r="A15" s="13">
        <f>A14+1</f>
        <v>2</v>
      </c>
      <c r="B15" s="16" t="s">
        <v>93</v>
      </c>
      <c r="C15" s="14" t="s">
        <v>94</v>
      </c>
      <c r="D15" s="15">
        <v>71904.75</v>
      </c>
    </row>
    <row r="16" spans="1:8" ht="54.6" customHeight="1" x14ac:dyDescent="0.35">
      <c r="A16" s="13">
        <f t="shared" ref="A16:A25" si="0">A15+1</f>
        <v>3</v>
      </c>
      <c r="B16" s="17" t="s">
        <v>103</v>
      </c>
      <c r="C16" s="18" t="s">
        <v>104</v>
      </c>
      <c r="D16" s="15">
        <v>552</v>
      </c>
    </row>
    <row r="17" spans="1:6" ht="37.15" customHeight="1" x14ac:dyDescent="0.35">
      <c r="A17" s="13">
        <f t="shared" si="0"/>
        <v>4</v>
      </c>
      <c r="B17" s="19" t="s">
        <v>81</v>
      </c>
      <c r="C17" s="18" t="s">
        <v>82</v>
      </c>
      <c r="D17" s="15">
        <v>100832.61</v>
      </c>
    </row>
    <row r="18" spans="1:6" x14ac:dyDescent="0.35">
      <c r="A18" s="13">
        <f t="shared" si="0"/>
        <v>5</v>
      </c>
      <c r="B18" s="19" t="s">
        <v>83</v>
      </c>
      <c r="C18" s="19" t="s">
        <v>80</v>
      </c>
      <c r="D18" s="15">
        <f>D19+D20+D21</f>
        <v>352628.31</v>
      </c>
    </row>
    <row r="19" spans="1:6" x14ac:dyDescent="0.35">
      <c r="A19" s="13">
        <f t="shared" si="0"/>
        <v>6</v>
      </c>
      <c r="B19" s="19" t="s">
        <v>84</v>
      </c>
      <c r="C19" s="18" t="s">
        <v>85</v>
      </c>
      <c r="D19" s="15">
        <v>325588.99</v>
      </c>
    </row>
    <row r="20" spans="1:6" x14ac:dyDescent="0.35">
      <c r="A20" s="13">
        <f t="shared" si="0"/>
        <v>7</v>
      </c>
      <c r="B20" s="18" t="s">
        <v>86</v>
      </c>
      <c r="C20" s="18" t="s">
        <v>87</v>
      </c>
      <c r="D20" s="15">
        <v>2182.31</v>
      </c>
    </row>
    <row r="21" spans="1:6" x14ac:dyDescent="0.35">
      <c r="A21" s="13">
        <f t="shared" si="0"/>
        <v>8</v>
      </c>
      <c r="B21" s="18" t="s">
        <v>88</v>
      </c>
      <c r="C21" s="18" t="s">
        <v>89</v>
      </c>
      <c r="D21" s="15">
        <v>24857.01</v>
      </c>
      <c r="F21" s="20"/>
    </row>
    <row r="22" spans="1:6" ht="21" customHeight="1" x14ac:dyDescent="0.35">
      <c r="A22" s="13">
        <f t="shared" si="0"/>
        <v>9</v>
      </c>
      <c r="B22" s="21" t="s">
        <v>3</v>
      </c>
      <c r="C22" s="18"/>
      <c r="D22" s="22">
        <f>D14+D16+D17+D18+D15</f>
        <v>550857.08000000007</v>
      </c>
    </row>
    <row r="23" spans="1:6" ht="19.899999999999999" customHeight="1" x14ac:dyDescent="0.35">
      <c r="A23" s="13">
        <f t="shared" si="0"/>
        <v>10</v>
      </c>
      <c r="B23" s="21" t="s">
        <v>95</v>
      </c>
      <c r="C23" s="18" t="s">
        <v>29</v>
      </c>
      <c r="D23" s="22">
        <v>24180.86</v>
      </c>
      <c r="F23" s="20"/>
    </row>
    <row r="24" spans="1:6" x14ac:dyDescent="0.35">
      <c r="A24" s="13">
        <f t="shared" si="0"/>
        <v>11</v>
      </c>
      <c r="B24" s="21" t="s">
        <v>40</v>
      </c>
      <c r="C24" s="18"/>
      <c r="D24" s="22">
        <f>D29+D32+D35+D51+D59+D69+D74+D76+D78+D81+D97</f>
        <v>575037.93999999983</v>
      </c>
      <c r="F24" s="20"/>
    </row>
    <row r="25" spans="1:6" ht="21.6" customHeight="1" x14ac:dyDescent="0.35">
      <c r="A25" s="13">
        <f t="shared" si="0"/>
        <v>12</v>
      </c>
      <c r="B25" s="21" t="s">
        <v>7</v>
      </c>
      <c r="C25" s="21">
        <v>51</v>
      </c>
      <c r="D25" s="22">
        <f>D52</f>
        <v>8517</v>
      </c>
      <c r="F25" s="20"/>
    </row>
    <row r="26" spans="1:6" x14ac:dyDescent="0.35">
      <c r="A26" s="13">
        <f t="shared" ref="A26:A40" si="1">A25+1</f>
        <v>13</v>
      </c>
      <c r="B26" s="21" t="s">
        <v>7</v>
      </c>
      <c r="C26" s="21">
        <v>70</v>
      </c>
      <c r="D26" s="22">
        <f>D31+D37+D63+D66+D71+D75+D83+D79+D39+D41+D44+D34+D80+D65+D61</f>
        <v>49830.1</v>
      </c>
      <c r="F26" s="20"/>
    </row>
    <row r="27" spans="1:6" x14ac:dyDescent="0.35">
      <c r="A27" s="13">
        <f t="shared" si="1"/>
        <v>14</v>
      </c>
      <c r="B27" s="21" t="s">
        <v>46</v>
      </c>
      <c r="C27" s="21">
        <v>58</v>
      </c>
      <c r="D27" s="22">
        <f>D45+D46+D47+D48+D49+D50+D53+D54+D55+D56+D57+D58+D67+D72+D73+D77+D84+D85+D86+D87+D88+D89+D90+D91+D92+D93+D94+D95+D98+D68+D42</f>
        <v>509652.83999999997</v>
      </c>
      <c r="F27" s="20"/>
    </row>
    <row r="28" spans="1:6" x14ac:dyDescent="0.35">
      <c r="A28" s="13">
        <f t="shared" si="1"/>
        <v>15</v>
      </c>
      <c r="B28" s="21" t="s">
        <v>79</v>
      </c>
      <c r="C28" s="21">
        <v>81</v>
      </c>
      <c r="D28" s="22">
        <f>D96</f>
        <v>7038</v>
      </c>
      <c r="F28" s="20"/>
    </row>
    <row r="29" spans="1:6" x14ac:dyDescent="0.35">
      <c r="A29" s="13">
        <f t="shared" si="1"/>
        <v>16</v>
      </c>
      <c r="B29" s="21" t="s">
        <v>4</v>
      </c>
      <c r="C29" s="21" t="s">
        <v>5</v>
      </c>
      <c r="D29" s="22">
        <f>D30</f>
        <v>750</v>
      </c>
    </row>
    <row r="30" spans="1:6" x14ac:dyDescent="0.35">
      <c r="A30" s="13">
        <f t="shared" si="1"/>
        <v>17</v>
      </c>
      <c r="B30" s="21" t="s">
        <v>6</v>
      </c>
      <c r="C30" s="21" t="s">
        <v>5</v>
      </c>
      <c r="D30" s="22">
        <f>D31</f>
        <v>750</v>
      </c>
    </row>
    <row r="31" spans="1:6" x14ac:dyDescent="0.35">
      <c r="A31" s="13">
        <f t="shared" si="1"/>
        <v>18</v>
      </c>
      <c r="B31" s="18" t="s">
        <v>7</v>
      </c>
      <c r="C31" s="18" t="s">
        <v>8</v>
      </c>
      <c r="D31" s="15">
        <v>750</v>
      </c>
    </row>
    <row r="32" spans="1:6" x14ac:dyDescent="0.35">
      <c r="A32" s="13">
        <f t="shared" si="1"/>
        <v>19</v>
      </c>
      <c r="B32" s="21" t="s">
        <v>9</v>
      </c>
      <c r="C32" s="21" t="s">
        <v>10</v>
      </c>
      <c r="D32" s="22">
        <f>D33</f>
        <v>15</v>
      </c>
      <c r="F32" s="20"/>
    </row>
    <row r="33" spans="1:6" x14ac:dyDescent="0.35">
      <c r="A33" s="13">
        <f t="shared" si="1"/>
        <v>20</v>
      </c>
      <c r="B33" s="21" t="s">
        <v>96</v>
      </c>
      <c r="C33" s="21" t="s">
        <v>10</v>
      </c>
      <c r="D33" s="22">
        <f>D34</f>
        <v>15</v>
      </c>
      <c r="F33" s="20"/>
    </row>
    <row r="34" spans="1:6" x14ac:dyDescent="0.35">
      <c r="A34" s="13">
        <f t="shared" si="1"/>
        <v>21</v>
      </c>
      <c r="B34" s="18" t="s">
        <v>7</v>
      </c>
      <c r="C34" s="18" t="s">
        <v>22</v>
      </c>
      <c r="D34" s="15">
        <v>15</v>
      </c>
      <c r="F34" s="20"/>
    </row>
    <row r="35" spans="1:6" x14ac:dyDescent="0.35">
      <c r="A35" s="13">
        <f t="shared" si="1"/>
        <v>22</v>
      </c>
      <c r="B35" s="21" t="s">
        <v>11</v>
      </c>
      <c r="C35" s="21" t="s">
        <v>12</v>
      </c>
      <c r="D35" s="22">
        <f>D36+D45+D46+D47+D48+D49+D50+D38+D40+D43</f>
        <v>49177.67</v>
      </c>
    </row>
    <row r="36" spans="1:6" ht="18.75" customHeight="1" x14ac:dyDescent="0.35">
      <c r="A36" s="13">
        <f t="shared" si="1"/>
        <v>23</v>
      </c>
      <c r="B36" s="23" t="s">
        <v>37</v>
      </c>
      <c r="C36" s="21" t="s">
        <v>12</v>
      </c>
      <c r="D36" s="22">
        <f>D37</f>
        <v>97</v>
      </c>
    </row>
    <row r="37" spans="1:6" x14ac:dyDescent="0.35">
      <c r="A37" s="13">
        <f t="shared" si="1"/>
        <v>24</v>
      </c>
      <c r="B37" s="18" t="s">
        <v>7</v>
      </c>
      <c r="C37" s="18" t="s">
        <v>23</v>
      </c>
      <c r="D37" s="15">
        <v>97</v>
      </c>
    </row>
    <row r="38" spans="1:6" x14ac:dyDescent="0.35">
      <c r="A38" s="13">
        <f t="shared" si="1"/>
        <v>25</v>
      </c>
      <c r="B38" s="21" t="s">
        <v>90</v>
      </c>
      <c r="C38" s="21" t="s">
        <v>12</v>
      </c>
      <c r="D38" s="22">
        <f>D39</f>
        <v>90</v>
      </c>
    </row>
    <row r="39" spans="1:6" x14ac:dyDescent="0.35">
      <c r="A39" s="13">
        <f t="shared" si="1"/>
        <v>26</v>
      </c>
      <c r="B39" s="18" t="s">
        <v>7</v>
      </c>
      <c r="C39" s="18" t="s">
        <v>23</v>
      </c>
      <c r="D39" s="15">
        <v>90</v>
      </c>
    </row>
    <row r="40" spans="1:6" x14ac:dyDescent="0.35">
      <c r="A40" s="13">
        <f t="shared" si="1"/>
        <v>27</v>
      </c>
      <c r="B40" s="23" t="s">
        <v>91</v>
      </c>
      <c r="C40" s="21" t="s">
        <v>12</v>
      </c>
      <c r="D40" s="22">
        <f>D41+D42</f>
        <v>53.59</v>
      </c>
    </row>
    <row r="41" spans="1:6" x14ac:dyDescent="0.35">
      <c r="A41" s="13">
        <f t="shared" ref="A41:A83" si="2">A40+1</f>
        <v>28</v>
      </c>
      <c r="B41" s="18" t="s">
        <v>7</v>
      </c>
      <c r="C41" s="18" t="s">
        <v>23</v>
      </c>
      <c r="D41" s="15">
        <v>34</v>
      </c>
    </row>
    <row r="42" spans="1:6" x14ac:dyDescent="0.35">
      <c r="A42" s="13">
        <f t="shared" si="2"/>
        <v>29</v>
      </c>
      <c r="B42" s="18" t="s">
        <v>119</v>
      </c>
      <c r="C42" s="18" t="s">
        <v>52</v>
      </c>
      <c r="D42" s="15">
        <v>19.59</v>
      </c>
    </row>
    <row r="43" spans="1:6" x14ac:dyDescent="0.35">
      <c r="A43" s="13">
        <f t="shared" si="2"/>
        <v>30</v>
      </c>
      <c r="B43" s="23" t="s">
        <v>107</v>
      </c>
      <c r="C43" s="21" t="s">
        <v>12</v>
      </c>
      <c r="D43" s="22">
        <f>D44</f>
        <v>30</v>
      </c>
    </row>
    <row r="44" spans="1:6" x14ac:dyDescent="0.35">
      <c r="A44" s="13">
        <f t="shared" si="2"/>
        <v>31</v>
      </c>
      <c r="B44" s="18" t="s">
        <v>7</v>
      </c>
      <c r="C44" s="18" t="s">
        <v>23</v>
      </c>
      <c r="D44" s="15">
        <v>30</v>
      </c>
    </row>
    <row r="45" spans="1:6" ht="56.45" customHeight="1" x14ac:dyDescent="0.35">
      <c r="A45" s="13">
        <f t="shared" si="2"/>
        <v>32</v>
      </c>
      <c r="B45" s="23" t="s">
        <v>55</v>
      </c>
      <c r="C45" s="21" t="s">
        <v>52</v>
      </c>
      <c r="D45" s="22">
        <v>7443</v>
      </c>
    </row>
    <row r="46" spans="1:6" ht="71.45" customHeight="1" x14ac:dyDescent="0.35">
      <c r="A46" s="13">
        <f t="shared" si="2"/>
        <v>33</v>
      </c>
      <c r="B46" s="23" t="s">
        <v>56</v>
      </c>
      <c r="C46" s="21" t="s">
        <v>52</v>
      </c>
      <c r="D46" s="22">
        <v>12116.02</v>
      </c>
    </row>
    <row r="47" spans="1:6" ht="38.450000000000003" customHeight="1" x14ac:dyDescent="0.35">
      <c r="A47" s="13">
        <f t="shared" si="2"/>
        <v>34</v>
      </c>
      <c r="B47" s="23" t="s">
        <v>57</v>
      </c>
      <c r="C47" s="21" t="s">
        <v>52</v>
      </c>
      <c r="D47" s="22">
        <v>5447</v>
      </c>
    </row>
    <row r="48" spans="1:6" ht="19.899999999999999" customHeight="1" x14ac:dyDescent="0.35">
      <c r="A48" s="13">
        <f t="shared" si="2"/>
        <v>35</v>
      </c>
      <c r="B48" s="23" t="s">
        <v>58</v>
      </c>
      <c r="C48" s="21" t="s">
        <v>52</v>
      </c>
      <c r="D48" s="22">
        <v>3400</v>
      </c>
    </row>
    <row r="49" spans="1:4" ht="42" customHeight="1" x14ac:dyDescent="0.35">
      <c r="A49" s="13">
        <f t="shared" si="2"/>
        <v>36</v>
      </c>
      <c r="B49" s="23" t="s">
        <v>59</v>
      </c>
      <c r="C49" s="21" t="s">
        <v>52</v>
      </c>
      <c r="D49" s="22">
        <v>4951.0600000000004</v>
      </c>
    </row>
    <row r="50" spans="1:4" ht="18.600000000000001" customHeight="1" x14ac:dyDescent="0.35">
      <c r="A50" s="13">
        <f t="shared" si="2"/>
        <v>37</v>
      </c>
      <c r="B50" s="23" t="s">
        <v>60</v>
      </c>
      <c r="C50" s="21" t="s">
        <v>52</v>
      </c>
      <c r="D50" s="22">
        <v>15550</v>
      </c>
    </row>
    <row r="51" spans="1:4" x14ac:dyDescent="0.35">
      <c r="A51" s="13">
        <f t="shared" si="2"/>
        <v>38</v>
      </c>
      <c r="B51" s="21" t="s">
        <v>28</v>
      </c>
      <c r="C51" s="21" t="s">
        <v>13</v>
      </c>
      <c r="D51" s="22">
        <f>D52+D53+D54+D55+D56+D57+D58</f>
        <v>65912.7</v>
      </c>
    </row>
    <row r="52" spans="1:4" x14ac:dyDescent="0.35">
      <c r="A52" s="13">
        <f t="shared" si="2"/>
        <v>39</v>
      </c>
      <c r="B52" s="18" t="s">
        <v>27</v>
      </c>
      <c r="C52" s="18" t="s">
        <v>39</v>
      </c>
      <c r="D52" s="15">
        <v>8517</v>
      </c>
    </row>
    <row r="53" spans="1:4" ht="74.45" customHeight="1" x14ac:dyDescent="0.35">
      <c r="A53" s="13">
        <f t="shared" si="2"/>
        <v>40</v>
      </c>
      <c r="B53" s="23" t="s">
        <v>61</v>
      </c>
      <c r="C53" s="21" t="s">
        <v>53</v>
      </c>
      <c r="D53" s="22">
        <v>3363.02</v>
      </c>
    </row>
    <row r="54" spans="1:4" ht="54" customHeight="1" x14ac:dyDescent="0.35">
      <c r="A54" s="13">
        <f t="shared" si="2"/>
        <v>41</v>
      </c>
      <c r="B54" s="23" t="s">
        <v>76</v>
      </c>
      <c r="C54" s="21" t="s">
        <v>73</v>
      </c>
      <c r="D54" s="22">
        <v>9488</v>
      </c>
    </row>
    <row r="55" spans="1:4" ht="27" customHeight="1" x14ac:dyDescent="0.35">
      <c r="A55" s="13">
        <f t="shared" si="2"/>
        <v>42</v>
      </c>
      <c r="B55" s="23" t="s">
        <v>77</v>
      </c>
      <c r="C55" s="21" t="s">
        <v>73</v>
      </c>
      <c r="D55" s="22">
        <v>6836.05</v>
      </c>
    </row>
    <row r="56" spans="1:4" ht="38.450000000000003" customHeight="1" x14ac:dyDescent="0.35">
      <c r="A56" s="13">
        <f t="shared" si="2"/>
        <v>43</v>
      </c>
      <c r="B56" s="23" t="s">
        <v>98</v>
      </c>
      <c r="C56" s="21" t="s">
        <v>73</v>
      </c>
      <c r="D56" s="22">
        <v>12242.15</v>
      </c>
    </row>
    <row r="57" spans="1:4" ht="37.15" customHeight="1" x14ac:dyDescent="0.35">
      <c r="A57" s="13">
        <f t="shared" si="2"/>
        <v>44</v>
      </c>
      <c r="B57" s="23" t="s">
        <v>97</v>
      </c>
      <c r="C57" s="21" t="s">
        <v>73</v>
      </c>
      <c r="D57" s="22">
        <v>12284.14</v>
      </c>
    </row>
    <row r="58" spans="1:4" ht="38.450000000000003" customHeight="1" x14ac:dyDescent="0.35">
      <c r="A58" s="13">
        <f t="shared" si="2"/>
        <v>45</v>
      </c>
      <c r="B58" s="23" t="s">
        <v>78</v>
      </c>
      <c r="C58" s="21" t="s">
        <v>73</v>
      </c>
      <c r="D58" s="22">
        <v>13182.34</v>
      </c>
    </row>
    <row r="59" spans="1:4" x14ac:dyDescent="0.35">
      <c r="A59" s="13">
        <f t="shared" si="2"/>
        <v>46</v>
      </c>
      <c r="B59" s="21" t="s">
        <v>35</v>
      </c>
      <c r="C59" s="24" t="s">
        <v>14</v>
      </c>
      <c r="D59" s="22">
        <f>D62+D66+D67+D60+D68+D64</f>
        <v>14829.02</v>
      </c>
    </row>
    <row r="60" spans="1:4" x14ac:dyDescent="0.35">
      <c r="A60" s="13">
        <f t="shared" si="2"/>
        <v>47</v>
      </c>
      <c r="B60" s="23" t="s">
        <v>99</v>
      </c>
      <c r="C60" s="21" t="s">
        <v>14</v>
      </c>
      <c r="D60" s="22">
        <f>D61</f>
        <v>255</v>
      </c>
    </row>
    <row r="61" spans="1:4" x14ac:dyDescent="0.35">
      <c r="A61" s="13">
        <f t="shared" si="2"/>
        <v>48</v>
      </c>
      <c r="B61" s="18" t="s">
        <v>7</v>
      </c>
      <c r="C61" s="25" t="s">
        <v>24</v>
      </c>
      <c r="D61" s="15">
        <v>255</v>
      </c>
    </row>
    <row r="62" spans="1:4" x14ac:dyDescent="0.35">
      <c r="A62" s="13">
        <f t="shared" si="2"/>
        <v>49</v>
      </c>
      <c r="B62" s="21" t="s">
        <v>38</v>
      </c>
      <c r="C62" s="21" t="s">
        <v>14</v>
      </c>
      <c r="D62" s="22">
        <f>D63</f>
        <v>342.1</v>
      </c>
    </row>
    <row r="63" spans="1:4" x14ac:dyDescent="0.35">
      <c r="A63" s="13">
        <f t="shared" si="2"/>
        <v>50</v>
      </c>
      <c r="B63" s="18" t="s">
        <v>7</v>
      </c>
      <c r="C63" s="25" t="s">
        <v>24</v>
      </c>
      <c r="D63" s="15">
        <v>342.1</v>
      </c>
    </row>
    <row r="64" spans="1:4" x14ac:dyDescent="0.35">
      <c r="A64" s="13">
        <f t="shared" si="2"/>
        <v>51</v>
      </c>
      <c r="B64" s="21" t="s">
        <v>118</v>
      </c>
      <c r="C64" s="21" t="s">
        <v>14</v>
      </c>
      <c r="D64" s="22">
        <f>D65</f>
        <v>108</v>
      </c>
    </row>
    <row r="65" spans="1:4" x14ac:dyDescent="0.35">
      <c r="A65" s="13">
        <f t="shared" si="2"/>
        <v>52</v>
      </c>
      <c r="B65" s="18" t="s">
        <v>7</v>
      </c>
      <c r="C65" s="25" t="s">
        <v>24</v>
      </c>
      <c r="D65" s="15">
        <v>108</v>
      </c>
    </row>
    <row r="66" spans="1:4" ht="40.15" customHeight="1" x14ac:dyDescent="0.35">
      <c r="A66" s="13">
        <f t="shared" si="2"/>
        <v>53</v>
      </c>
      <c r="B66" s="23" t="s">
        <v>100</v>
      </c>
      <c r="C66" s="24" t="s">
        <v>24</v>
      </c>
      <c r="D66" s="22">
        <v>313</v>
      </c>
    </row>
    <row r="67" spans="1:4" ht="74.45" customHeight="1" x14ac:dyDescent="0.35">
      <c r="A67" s="13">
        <f t="shared" si="2"/>
        <v>54</v>
      </c>
      <c r="B67" s="23" t="s">
        <v>62</v>
      </c>
      <c r="C67" s="21" t="s">
        <v>47</v>
      </c>
      <c r="D67" s="22">
        <v>13709.58</v>
      </c>
    </row>
    <row r="68" spans="1:4" ht="37.9" customHeight="1" x14ac:dyDescent="0.35">
      <c r="A68" s="13">
        <f t="shared" si="2"/>
        <v>55</v>
      </c>
      <c r="B68" s="23" t="s">
        <v>92</v>
      </c>
      <c r="C68" s="21" t="s">
        <v>47</v>
      </c>
      <c r="D68" s="22">
        <v>101.34</v>
      </c>
    </row>
    <row r="69" spans="1:4" x14ac:dyDescent="0.35">
      <c r="A69" s="13">
        <f t="shared" si="2"/>
        <v>56</v>
      </c>
      <c r="B69" s="21" t="s">
        <v>26</v>
      </c>
      <c r="C69" s="21" t="s">
        <v>15</v>
      </c>
      <c r="D69" s="22">
        <f>D70</f>
        <v>4088.06</v>
      </c>
    </row>
    <row r="70" spans="1:4" x14ac:dyDescent="0.35">
      <c r="A70" s="13">
        <f t="shared" si="2"/>
        <v>57</v>
      </c>
      <c r="B70" s="21" t="s">
        <v>16</v>
      </c>
      <c r="C70" s="21" t="s">
        <v>17</v>
      </c>
      <c r="D70" s="22">
        <f>D71+D72+D73</f>
        <v>4088.06</v>
      </c>
    </row>
    <row r="71" spans="1:4" x14ac:dyDescent="0.35">
      <c r="A71" s="13">
        <f t="shared" si="2"/>
        <v>58</v>
      </c>
      <c r="B71" s="18" t="s">
        <v>7</v>
      </c>
      <c r="C71" s="18" t="s">
        <v>25</v>
      </c>
      <c r="D71" s="15">
        <v>884</v>
      </c>
    </row>
    <row r="72" spans="1:4" ht="36" x14ac:dyDescent="0.35">
      <c r="A72" s="13">
        <f t="shared" si="2"/>
        <v>59</v>
      </c>
      <c r="B72" s="19" t="s">
        <v>68</v>
      </c>
      <c r="C72" s="18" t="s">
        <v>69</v>
      </c>
      <c r="D72" s="15">
        <v>2456.06</v>
      </c>
    </row>
    <row r="73" spans="1:4" ht="22.15" customHeight="1" x14ac:dyDescent="0.35">
      <c r="A73" s="13">
        <f t="shared" si="2"/>
        <v>60</v>
      </c>
      <c r="B73" s="19" t="s">
        <v>70</v>
      </c>
      <c r="C73" s="18" t="s">
        <v>69</v>
      </c>
      <c r="D73" s="15">
        <v>748</v>
      </c>
    </row>
    <row r="74" spans="1:4" x14ac:dyDescent="0.35">
      <c r="A74" s="13">
        <f t="shared" si="2"/>
        <v>61</v>
      </c>
      <c r="B74" s="21" t="s">
        <v>34</v>
      </c>
      <c r="C74" s="21" t="s">
        <v>18</v>
      </c>
      <c r="D74" s="22">
        <f>D75</f>
        <v>22145.52</v>
      </c>
    </row>
    <row r="75" spans="1:4" x14ac:dyDescent="0.35">
      <c r="A75" s="13">
        <f t="shared" si="2"/>
        <v>62</v>
      </c>
      <c r="B75" s="21" t="s">
        <v>41</v>
      </c>
      <c r="C75" s="21" t="s">
        <v>19</v>
      </c>
      <c r="D75" s="22">
        <v>22145.52</v>
      </c>
    </row>
    <row r="76" spans="1:4" x14ac:dyDescent="0.35">
      <c r="A76" s="13">
        <f t="shared" si="2"/>
        <v>63</v>
      </c>
      <c r="B76" s="21" t="s">
        <v>32</v>
      </c>
      <c r="C76" s="21" t="s">
        <v>33</v>
      </c>
      <c r="D76" s="22">
        <f>D77</f>
        <v>67714.509999999995</v>
      </c>
    </row>
    <row r="77" spans="1:4" ht="55.9" customHeight="1" x14ac:dyDescent="0.35">
      <c r="A77" s="13">
        <f t="shared" si="2"/>
        <v>64</v>
      </c>
      <c r="B77" s="23" t="s">
        <v>63</v>
      </c>
      <c r="C77" s="21" t="s">
        <v>43</v>
      </c>
      <c r="D77" s="22">
        <v>67714.509999999995</v>
      </c>
    </row>
    <row r="78" spans="1:4" x14ac:dyDescent="0.35">
      <c r="A78" s="13">
        <f t="shared" si="2"/>
        <v>65</v>
      </c>
      <c r="B78" s="23" t="s">
        <v>30</v>
      </c>
      <c r="C78" s="21" t="s">
        <v>31</v>
      </c>
      <c r="D78" s="22">
        <f>D79+D80</f>
        <v>3268.93</v>
      </c>
    </row>
    <row r="79" spans="1:4" x14ac:dyDescent="0.35">
      <c r="A79" s="13">
        <f t="shared" si="2"/>
        <v>66</v>
      </c>
      <c r="B79" s="23" t="s">
        <v>105</v>
      </c>
      <c r="C79" s="21" t="s">
        <v>42</v>
      </c>
      <c r="D79" s="22">
        <v>1130</v>
      </c>
    </row>
    <row r="80" spans="1:4" x14ac:dyDescent="0.35">
      <c r="A80" s="13">
        <f t="shared" si="2"/>
        <v>67</v>
      </c>
      <c r="B80" s="23" t="s">
        <v>106</v>
      </c>
      <c r="C80" s="21" t="s">
        <v>42</v>
      </c>
      <c r="D80" s="22">
        <v>2138.9299999999998</v>
      </c>
    </row>
    <row r="81" spans="1:4" x14ac:dyDescent="0.35">
      <c r="A81" s="13">
        <f t="shared" si="2"/>
        <v>68</v>
      </c>
      <c r="B81" s="21" t="s">
        <v>20</v>
      </c>
      <c r="C81" s="21" t="s">
        <v>21</v>
      </c>
      <c r="D81" s="22">
        <f>D82+D84+D85+D86+D87+D88+D89+D90+D91+D92+D93+D94+D95+D96</f>
        <v>344196.93999999994</v>
      </c>
    </row>
    <row r="82" spans="1:4" x14ac:dyDescent="0.35">
      <c r="A82" s="13">
        <f t="shared" si="2"/>
        <v>69</v>
      </c>
      <c r="B82" s="21" t="s">
        <v>45</v>
      </c>
      <c r="C82" s="21" t="s">
        <v>21</v>
      </c>
      <c r="D82" s="22">
        <f>D83</f>
        <v>21497.55</v>
      </c>
    </row>
    <row r="83" spans="1:4" x14ac:dyDescent="0.35">
      <c r="A83" s="13">
        <f t="shared" si="2"/>
        <v>70</v>
      </c>
      <c r="B83" s="18" t="s">
        <v>7</v>
      </c>
      <c r="C83" s="18" t="s">
        <v>44</v>
      </c>
      <c r="D83" s="15">
        <v>21497.55</v>
      </c>
    </row>
    <row r="84" spans="1:4" ht="116.45" customHeight="1" x14ac:dyDescent="0.35">
      <c r="A84" s="13">
        <f t="shared" ref="A84" si="3">A83+1</f>
        <v>71</v>
      </c>
      <c r="B84" s="26" t="s">
        <v>64</v>
      </c>
      <c r="C84" s="21" t="s">
        <v>48</v>
      </c>
      <c r="D84" s="22">
        <v>117636.87</v>
      </c>
    </row>
    <row r="85" spans="1:4" ht="90.6" customHeight="1" x14ac:dyDescent="0.35">
      <c r="A85" s="13">
        <f t="shared" ref="A85:A86" si="4">A84+1</f>
        <v>72</v>
      </c>
      <c r="B85" s="26" t="s">
        <v>65</v>
      </c>
      <c r="C85" s="21" t="s">
        <v>48</v>
      </c>
      <c r="D85" s="22">
        <v>17316.14</v>
      </c>
    </row>
    <row r="86" spans="1:4" ht="105.6" customHeight="1" x14ac:dyDescent="0.35">
      <c r="A86" s="13">
        <f t="shared" si="4"/>
        <v>73</v>
      </c>
      <c r="B86" s="26" t="s">
        <v>66</v>
      </c>
      <c r="C86" s="21" t="s">
        <v>48</v>
      </c>
      <c r="D86" s="22">
        <v>87324.160000000003</v>
      </c>
    </row>
    <row r="87" spans="1:4" ht="77.45" customHeight="1" x14ac:dyDescent="0.35">
      <c r="A87" s="13">
        <f t="shared" ref="A87:A98" si="5">A86+1</f>
        <v>74</v>
      </c>
      <c r="B87" s="26" t="s">
        <v>109</v>
      </c>
      <c r="C87" s="21" t="s">
        <v>48</v>
      </c>
      <c r="D87" s="22">
        <v>19028.599999999999</v>
      </c>
    </row>
    <row r="88" spans="1:4" ht="72" customHeight="1" x14ac:dyDescent="0.35">
      <c r="A88" s="13">
        <f t="shared" si="5"/>
        <v>75</v>
      </c>
      <c r="B88" s="26" t="s">
        <v>110</v>
      </c>
      <c r="C88" s="21" t="s">
        <v>48</v>
      </c>
      <c r="D88" s="22">
        <v>17047.88</v>
      </c>
    </row>
    <row r="89" spans="1:4" ht="71.45" customHeight="1" x14ac:dyDescent="0.35">
      <c r="A89" s="13">
        <f t="shared" si="5"/>
        <v>76</v>
      </c>
      <c r="B89" s="26" t="s">
        <v>111</v>
      </c>
      <c r="C89" s="21" t="s">
        <v>48</v>
      </c>
      <c r="D89" s="22">
        <v>18882.8</v>
      </c>
    </row>
    <row r="90" spans="1:4" ht="75" customHeight="1" x14ac:dyDescent="0.35">
      <c r="A90" s="13">
        <f t="shared" si="5"/>
        <v>77</v>
      </c>
      <c r="B90" s="26" t="s">
        <v>112</v>
      </c>
      <c r="C90" s="21" t="s">
        <v>48</v>
      </c>
      <c r="D90" s="22">
        <v>22247.17</v>
      </c>
    </row>
    <row r="91" spans="1:4" ht="71.45" customHeight="1" x14ac:dyDescent="0.35">
      <c r="A91" s="13">
        <f t="shared" si="5"/>
        <v>78</v>
      </c>
      <c r="B91" s="26" t="s">
        <v>113</v>
      </c>
      <c r="C91" s="21" t="s">
        <v>48</v>
      </c>
      <c r="D91" s="22">
        <v>10294.129999999999</v>
      </c>
    </row>
    <row r="92" spans="1:4" ht="72" customHeight="1" x14ac:dyDescent="0.35">
      <c r="A92" s="13">
        <f t="shared" si="5"/>
        <v>79</v>
      </c>
      <c r="B92" s="26" t="s">
        <v>114</v>
      </c>
      <c r="C92" s="21" t="s">
        <v>48</v>
      </c>
      <c r="D92" s="22">
        <v>3526.25</v>
      </c>
    </row>
    <row r="93" spans="1:4" ht="79.900000000000006" customHeight="1" x14ac:dyDescent="0.35">
      <c r="A93" s="13">
        <f t="shared" si="5"/>
        <v>80</v>
      </c>
      <c r="B93" s="26" t="s">
        <v>115</v>
      </c>
      <c r="C93" s="21" t="s">
        <v>48</v>
      </c>
      <c r="D93" s="22">
        <v>2342.79</v>
      </c>
    </row>
    <row r="94" spans="1:4" ht="73.150000000000006" customHeight="1" x14ac:dyDescent="0.35">
      <c r="A94" s="13">
        <f t="shared" si="5"/>
        <v>81</v>
      </c>
      <c r="B94" s="26" t="s">
        <v>116</v>
      </c>
      <c r="C94" s="21" t="s">
        <v>48</v>
      </c>
      <c r="D94" s="22">
        <v>0</v>
      </c>
    </row>
    <row r="95" spans="1:4" ht="74.45" customHeight="1" x14ac:dyDescent="0.35">
      <c r="A95" s="13">
        <f t="shared" si="5"/>
        <v>82</v>
      </c>
      <c r="B95" s="26" t="s">
        <v>117</v>
      </c>
      <c r="C95" s="21" t="s">
        <v>48</v>
      </c>
      <c r="D95" s="22">
        <v>14.6</v>
      </c>
    </row>
    <row r="96" spans="1:4" ht="21" customHeight="1" x14ac:dyDescent="0.35">
      <c r="A96" s="13">
        <f t="shared" si="5"/>
        <v>83</v>
      </c>
      <c r="B96" s="26" t="s">
        <v>74</v>
      </c>
      <c r="C96" s="21" t="s">
        <v>75</v>
      </c>
      <c r="D96" s="22">
        <v>7038</v>
      </c>
    </row>
    <row r="97" spans="1:5" x14ac:dyDescent="0.35">
      <c r="A97" s="13">
        <f t="shared" si="5"/>
        <v>84</v>
      </c>
      <c r="B97" s="21" t="s">
        <v>49</v>
      </c>
      <c r="C97" s="21" t="s">
        <v>50</v>
      </c>
      <c r="D97" s="22">
        <f>D98</f>
        <v>2939.59</v>
      </c>
    </row>
    <row r="98" spans="1:5" x14ac:dyDescent="0.35">
      <c r="A98" s="13">
        <f t="shared" si="5"/>
        <v>85</v>
      </c>
      <c r="B98" s="23" t="s">
        <v>67</v>
      </c>
      <c r="C98" s="21" t="s">
        <v>51</v>
      </c>
      <c r="D98" s="22">
        <v>2939.59</v>
      </c>
    </row>
    <row r="99" spans="1:5" x14ac:dyDescent="0.35">
      <c r="A99" s="27"/>
      <c r="B99" s="28"/>
      <c r="C99" s="29"/>
      <c r="D99" s="30"/>
    </row>
    <row r="100" spans="1:5" x14ac:dyDescent="0.35">
      <c r="A100" s="27"/>
      <c r="B100" s="2"/>
      <c r="C100" s="39" t="s">
        <v>123</v>
      </c>
      <c r="D100" s="39"/>
    </row>
    <row r="101" spans="1:5" x14ac:dyDescent="0.35">
      <c r="A101" s="31"/>
      <c r="B101" s="38" t="s">
        <v>122</v>
      </c>
      <c r="C101" s="38"/>
      <c r="D101" s="38"/>
      <c r="E101" s="38"/>
    </row>
    <row r="102" spans="1:5" x14ac:dyDescent="0.35">
      <c r="A102" s="31"/>
      <c r="B102" s="2" t="s">
        <v>124</v>
      </c>
      <c r="C102" s="36" t="s">
        <v>121</v>
      </c>
      <c r="D102" s="36"/>
    </row>
    <row r="103" spans="1:5" x14ac:dyDescent="0.35">
      <c r="A103" s="32"/>
      <c r="B103" s="32"/>
      <c r="C103" s="32"/>
      <c r="D103" s="1"/>
    </row>
    <row r="104" spans="1:5" x14ac:dyDescent="0.35">
      <c r="A104" s="32"/>
      <c r="B104" s="4"/>
      <c r="C104" s="33"/>
      <c r="D104" s="1"/>
    </row>
    <row r="105" spans="1:5" x14ac:dyDescent="0.35">
      <c r="B105" s="42"/>
      <c r="C105" s="42"/>
      <c r="D105" s="1"/>
    </row>
    <row r="106" spans="1:5" x14ac:dyDescent="0.35">
      <c r="B106" s="4"/>
      <c r="C106" s="33"/>
      <c r="D106" s="1"/>
    </row>
    <row r="107" spans="1:5" x14ac:dyDescent="0.35">
      <c r="D107" s="1"/>
    </row>
  </sheetData>
  <mergeCells count="14">
    <mergeCell ref="B105:C105"/>
    <mergeCell ref="A10:A13"/>
    <mergeCell ref="B10:B13"/>
    <mergeCell ref="C10:C13"/>
    <mergeCell ref="D10:D13"/>
    <mergeCell ref="C100:D100"/>
    <mergeCell ref="A1:D1"/>
    <mergeCell ref="B101:E101"/>
    <mergeCell ref="A2:B2"/>
    <mergeCell ref="A3:B3"/>
    <mergeCell ref="A4:B4"/>
    <mergeCell ref="E12:H12"/>
    <mergeCell ref="B6:D6"/>
    <mergeCell ref="B7:C7"/>
  </mergeCells>
  <phoneticPr fontId="2" type="noConversion"/>
  <pageMargins left="0.93" right="5.7480314960629997E-2" top="0.23" bottom="0.27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 4</vt:lpstr>
      <vt:lpstr>'Sheet 4'!Imprimare_titluri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2021-04-22T14:05:22Z</cp:lastPrinted>
  <dcterms:created xsi:type="dcterms:W3CDTF">2009-05-18T06:15:42Z</dcterms:created>
  <dcterms:modified xsi:type="dcterms:W3CDTF">2021-04-26T07:50:34Z</dcterms:modified>
</cp:coreProperties>
</file>