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5_sedinta_ordinara_30_martie_2023\hotarari_alb_negru\"/>
    </mc:Choice>
  </mc:AlternateContent>
  <xr:revisionPtr revIDLastSave="0" documentId="13_ncr:1_{98B27D31-55A3-4549-B176-553579AC23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29" i="9" l="1"/>
  <c r="F29" i="9" s="1"/>
  <c r="E48" i="9"/>
  <c r="E25" i="9" s="1"/>
  <c r="F56" i="9"/>
  <c r="E23" i="9"/>
  <c r="F17" i="9"/>
  <c r="F18" i="9"/>
  <c r="F14" i="9" l="1"/>
  <c r="F15" i="9"/>
  <c r="F16" i="9"/>
  <c r="F20" i="9"/>
  <c r="F21" i="9"/>
  <c r="F22" i="9"/>
  <c r="F24" i="9"/>
  <c r="F33" i="9"/>
  <c r="F36" i="9"/>
  <c r="F39" i="9"/>
  <c r="F41" i="9"/>
  <c r="F42" i="9"/>
  <c r="F43" i="9"/>
  <c r="F44" i="9"/>
  <c r="F45" i="9"/>
  <c r="F46" i="9"/>
  <c r="F47" i="9"/>
  <c r="F49" i="9"/>
  <c r="F50" i="9"/>
  <c r="F51" i="9"/>
  <c r="F52" i="9"/>
  <c r="F53" i="9"/>
  <c r="F54" i="9"/>
  <c r="F55" i="9"/>
  <c r="F58" i="9"/>
  <c r="F59" i="9"/>
  <c r="F60" i="9"/>
  <c r="F63" i="9"/>
  <c r="F64" i="9"/>
  <c r="F65" i="9"/>
  <c r="F67" i="9"/>
  <c r="F68" i="9"/>
  <c r="F70" i="9"/>
  <c r="F72" i="9"/>
  <c r="F75" i="9"/>
  <c r="F76" i="9"/>
  <c r="F77" i="9"/>
  <c r="F78" i="9"/>
  <c r="F79" i="9"/>
  <c r="F80" i="9"/>
  <c r="F81" i="9"/>
  <c r="F82" i="9"/>
  <c r="F83" i="9"/>
  <c r="F84" i="9"/>
  <c r="F85" i="9"/>
  <c r="F86" i="9"/>
  <c r="F88" i="9"/>
  <c r="F13" i="9"/>
  <c r="D28" i="9" l="1"/>
  <c r="F28" i="9" s="1"/>
  <c r="D30" i="9"/>
  <c r="F30" i="9" s="1"/>
  <c r="D27" i="9"/>
  <c r="F27" i="9" s="1"/>
  <c r="D35" i="9"/>
  <c r="D34" i="9" l="1"/>
  <c r="F34" i="9" s="1"/>
  <c r="F35" i="9"/>
  <c r="D26" i="9"/>
  <c r="F26" i="9" s="1"/>
  <c r="D57" i="9"/>
  <c r="F57" i="9" s="1"/>
  <c r="D48" i="9"/>
  <c r="F48" i="9" s="1"/>
  <c r="D19" i="9"/>
  <c r="D38" i="9"/>
  <c r="F38" i="9" s="1"/>
  <c r="D40" i="9"/>
  <c r="F40" i="9" s="1"/>
  <c r="D23" i="9" l="1"/>
  <c r="F23" i="9" s="1"/>
  <c r="F19" i="9"/>
  <c r="D37" i="9"/>
  <c r="F37" i="9" s="1"/>
  <c r="D71" i="9"/>
  <c r="F71" i="9" s="1"/>
  <c r="D66" i="9"/>
  <c r="F66" i="9" s="1"/>
  <c r="A14" i="9" l="1"/>
  <c r="A15" i="9" s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l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D62" i="9"/>
  <c r="D61" i="9" l="1"/>
  <c r="F61" i="9" s="1"/>
  <c r="F62" i="9"/>
  <c r="D87" i="9"/>
  <c r="F87" i="9" s="1"/>
  <c r="D74" i="9" l="1"/>
  <c r="D69" i="9"/>
  <c r="F69" i="9" s="1"/>
  <c r="D32" i="9"/>
  <c r="D31" i="9" l="1"/>
  <c r="F31" i="9" s="1"/>
  <c r="F32" i="9"/>
  <c r="D73" i="9"/>
  <c r="F73" i="9" s="1"/>
  <c r="F74" i="9"/>
  <c r="A45" i="9"/>
  <c r="A46" i="9" s="1"/>
  <c r="A47" i="9" s="1"/>
  <c r="A48" i="9" s="1"/>
  <c r="A49" i="9" s="1"/>
  <c r="A50" i="9" s="1"/>
  <c r="D25" i="9" l="1"/>
  <c r="F25" i="9" s="1"/>
  <c r="A51" i="9"/>
  <c r="A52" i="9" s="1"/>
  <c r="A53" i="9" s="1"/>
  <c r="A54" i="9" l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l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</calcChain>
</file>

<file path=xl/sharedStrings.xml><?xml version="1.0" encoding="utf-8"?>
<sst xmlns="http://schemas.openxmlformats.org/spreadsheetml/2006/main" count="162" uniqueCount="130">
  <si>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</si>
  <si>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</si>
  <si>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</si>
  <si>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</si>
  <si>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</si>
  <si>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</si>
  <si>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</si>
  <si>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</si>
  <si>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</si>
  <si>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</si>
  <si>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</si>
  <si>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</si>
  <si>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</si>
  <si>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</si>
  <si>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</si>
  <si>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</si>
  <si>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</si>
  <si>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</si>
  <si>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</si>
  <si>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</si>
  <si>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</si>
  <si>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</si>
  <si>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</si>
  <si>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</si>
  <si>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</si>
  <si>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</si>
  <si>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</si>
  <si>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</si>
  <si>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</si>
  <si>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</si>
  <si>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</si>
  <si>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</si>
  <si>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</si>
  <si>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</si>
  <si>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</si>
  <si>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</si>
  <si>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</si>
  <si>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</si>
  <si>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</si>
  <si>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</si>
  <si>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</si>
  <si>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</si>
  <si>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</si>
  <si>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</si>
  <si>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</si>
  <si>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</si>
  <si>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</si>
  <si>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</si>
  <si>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</si>
  <si>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</si>
  <si>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</si>
  <si>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</si>
  <si>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</si>
  <si>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</si>
  <si>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</si>
  <si>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</si>
  <si>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</si>
  <si>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</si>
  <si>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</si>
  <si>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</si>
  <si>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</si>
  <si>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</si>
  <si>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</si>
  <si>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</si>
  <si>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</si>
  <si>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</si>
  <si>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</si>
  <si>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</si>
  <si>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</si>
  <si>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</si>
  <si>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</si>
  <si>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</si>
  <si>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</si>
  <si>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</si>
  <si>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</si>
  <si>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</si>
  <si>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</si>
  <si>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</si>
  <si>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</si>
  <si>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</si>
  <si>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</si>
  <si>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</si>
  <si>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</si>
  <si>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</si>
  <si>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</si>
  <si>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</si>
  <si>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</si>
  <si>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</si>
  <si>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</si>
  <si>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</si>
  <si>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</si>
  <si>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</si>
  <si>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</si>
  <si>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</si>
  <si>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</si>
  <si>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</si>
  <si>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</si>
  <si>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</si>
  <si>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</si>
  <si>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</si>
  <si>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</si>
  <si>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</si>
  <si>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</si>
  <si>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</si>
  <si>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</si>
  <si>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</si>
  <si>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</si>
  <si>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</si>
  <si>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</si>
  <si>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</si>
  <si>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</si>
  <si>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</si>
  <si>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</si>
  <si>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</si>
  <si>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</si>
  <si>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</si>
  <si>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</si>
  <si>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</si>
  <si>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</si>
  <si>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</si>
  <si>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</si>
  <si>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</si>
  <si>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</si>
  <si>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</si>
  <si>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Anexa nr. 4</t>
  </si>
  <si>
    <t>la Hotărârea nr. 56/2023</t>
  </si>
  <si>
    <t xml:space="preserve"> (Anexa nr. 4 la Hotărârea Consiliului Județean Cluj nr. 14/2023)</t>
  </si>
  <si>
    <t>Școala Profesională Specială  SAMUS</t>
  </si>
  <si>
    <t>INFLUEN
ȚE</t>
  </si>
  <si>
    <t>BUGET RECTIFI
CAT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</si>
</sst>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name val="Montserrat Light"/>
    </font>
    <font>
      <sz val="12"/>
      <name val="Montserrat Light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i/>
      <sz val="11"/>
      <name val="Montserrat Light"/>
    </font>
    <font>
      <b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4" fillId="0" borderId="0" xfId="1" applyFont="1"/>
    <xf numFmtId="0" fontId="3" fillId="0" borderId="0" xfId="0" applyFont="1"/>
    <xf numFmtId="0" fontId="5" fillId="0" borderId="0" xfId="0" applyFont="1"/>
    <xf numFmtId="0" fontId="3" fillId="0" borderId="0" xfId="1" applyFont="1" applyAlignment="1">
      <alignment horizontal="center"/>
    </xf>
    <xf numFmtId="0" fontId="7" fillId="0" borderId="0" xfId="0" applyFont="1"/>
    <xf numFmtId="0" fontId="7" fillId="0" borderId="0" xfId="1" applyFont="1" applyAlignment="1">
      <alignment horizontal="center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0" applyFont="1"/>
    <xf numFmtId="0" fontId="11" fillId="0" borderId="0" xfId="1" applyFont="1"/>
    <xf numFmtId="0" fontId="9" fillId="0" borderId="2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left" vertical="center"/>
    </xf>
    <xf numFmtId="4" fontId="9" fillId="3" borderId="8" xfId="0" applyNumberFormat="1" applyFont="1" applyFill="1" applyBorder="1"/>
    <xf numFmtId="0" fontId="9" fillId="0" borderId="1" xfId="0" applyFont="1" applyBorder="1"/>
    <xf numFmtId="4" fontId="9" fillId="0" borderId="1" xfId="0" applyNumberFormat="1" applyFont="1" applyBorder="1"/>
    <xf numFmtId="0" fontId="9" fillId="0" borderId="2" xfId="1" applyFont="1" applyBorder="1" applyAlignment="1">
      <alignment horizontal="left" vertical="center" wrapText="1"/>
    </xf>
    <xf numFmtId="4" fontId="9" fillId="0" borderId="8" xfId="0" applyNumberFormat="1" applyFont="1" applyBorder="1"/>
    <xf numFmtId="0" fontId="9" fillId="3" borderId="1" xfId="1" applyFont="1" applyFill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8" xfId="0" applyNumberFormat="1" applyFont="1" applyBorder="1"/>
    <xf numFmtId="4" fontId="8" fillId="0" borderId="1" xfId="0" applyNumberFormat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9" fillId="0" borderId="0" xfId="1" applyFont="1" applyAlignment="1">
      <alignment horizontal="right" vertical="center" wrapText="1"/>
    </xf>
    <xf numFmtId="0" fontId="8" fillId="0" borderId="0" xfId="1" applyFont="1" applyAlignment="1">
      <alignment wrapText="1"/>
    </xf>
    <xf numFmtId="0" fontId="8" fillId="0" borderId="0" xfId="1" applyFont="1"/>
    <xf numFmtId="4" fontId="8" fillId="0" borderId="0" xfId="0" applyNumberFormat="1" applyFont="1"/>
    <xf numFmtId="0" fontId="9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0" applyFont="1"/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1760220</xdr:colOff>
      <xdr:row>0</xdr:row>
      <xdr:rowOff>60960</xdr:rowOff>
    </xdr:from>
    <xdr:to>
      <xdr:col>4</xdr:col>
      <xdr:colOff>163830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2977B23-3D51-2E16-EC19-CE4F9F0D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60960"/>
          <a:ext cx="477393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view="pageLayout" zoomScaleNormal="100" workbookViewId="0">
      <selection activeCell="F4" sqref="F4"/>
    </sheetView>
  </sheetViews>
  <sheetFormatPr defaultColWidth="9.109375" defaultRowHeight="15"/>
  <cols>
    <col min="1" max="1" width="4.77734375" style="2" bestFit="1" customWidth="1"/>
    <col min="2" max="2" width="66.21875" style="2" customWidth="1"/>
    <col min="3" max="3" width="11.88671875" style="2" customWidth="1"/>
    <col min="4" max="4" width="13.109375" style="2" customWidth="1"/>
    <col min="5" max="5" width="12" style="2" customWidth="1"/>
    <col min="6" max="6" width="12.88671875" style="2" customWidth="1"/>
    <col min="7" max="16384" width="9.109375" style="2"/>
  </cols>
  <sheetData>
    <row r="1" spans="1:8" ht="70.2" customHeight="1">
      <c r="A1" s="40"/>
      <c r="B1" s="40"/>
      <c r="C1" s="40"/>
      <c r="D1" s="40"/>
      <c r="E1" s="40"/>
      <c r="F1" s="40"/>
    </row>
    <row r="2" spans="1:8" ht="16.8">
      <c r="A2" s="45"/>
      <c r="B2" s="45"/>
      <c r="C2" s="47"/>
      <c r="D2" s="47"/>
      <c r="E2" s="44" t="s">
        <v>124</v>
      </c>
      <c r="F2" s="44"/>
    </row>
    <row r="3" spans="1:8" ht="16.8">
      <c r="A3" s="45"/>
      <c r="B3" s="45"/>
      <c r="C3" s="49"/>
      <c r="D3" s="49"/>
      <c r="E3" s="45" t="s">
        <v>125</v>
      </c>
      <c r="F3" s="45"/>
    </row>
    <row r="4" spans="1:8" ht="16.8">
      <c r="A4" s="13"/>
      <c r="B4" s="13"/>
      <c r="C4" s="14"/>
      <c r="D4" s="14"/>
      <c r="E4" s="15"/>
      <c r="F4" s="15"/>
    </row>
    <row r="5" spans="1:8" ht="18.600000000000001" customHeight="1">
      <c r="A5" s="13"/>
      <c r="B5" s="46" t="s">
        <v>99</v>
      </c>
      <c r="C5" s="46"/>
      <c r="D5" s="46"/>
      <c r="E5" s="46"/>
      <c r="F5" s="46"/>
    </row>
    <row r="6" spans="1:8" ht="16.8">
      <c r="A6" s="16"/>
      <c r="B6" s="47" t="s">
        <v>48</v>
      </c>
      <c r="C6" s="47"/>
      <c r="D6" s="47"/>
      <c r="E6" s="47"/>
      <c r="F6" s="15"/>
    </row>
    <row r="7" spans="1:8" ht="18">
      <c r="A7" s="8"/>
      <c r="B7" s="48" t="s">
        <v>126</v>
      </c>
      <c r="C7" s="48"/>
      <c r="D7" s="48"/>
      <c r="E7" s="48"/>
      <c r="F7" s="48"/>
    </row>
    <row r="8" spans="1:8" ht="18">
      <c r="A8" s="9"/>
      <c r="B8" s="10"/>
      <c r="C8" s="9"/>
      <c r="D8" s="11"/>
      <c r="E8" s="7"/>
      <c r="F8" s="11" t="s">
        <v>32</v>
      </c>
    </row>
    <row r="9" spans="1:8">
      <c r="A9" s="41" t="s">
        <v>0</v>
      </c>
      <c r="B9" s="51" t="s">
        <v>1</v>
      </c>
      <c r="C9" s="51" t="s">
        <v>2</v>
      </c>
      <c r="D9" s="54" t="s">
        <v>116</v>
      </c>
      <c r="E9" s="41" t="s">
        <v>128</v>
      </c>
      <c r="F9" s="41" t="s">
        <v>129</v>
      </c>
    </row>
    <row r="10" spans="1:8">
      <c r="A10" s="42"/>
      <c r="B10" s="52"/>
      <c r="C10" s="52"/>
      <c r="D10" s="55"/>
      <c r="E10" s="42"/>
      <c r="F10" s="42"/>
    </row>
    <row r="11" spans="1:8" ht="15.6">
      <c r="A11" s="42"/>
      <c r="B11" s="52"/>
      <c r="C11" s="52"/>
      <c r="D11" s="55"/>
      <c r="E11" s="42"/>
      <c r="F11" s="42"/>
      <c r="G11" s="4"/>
      <c r="H11" s="4"/>
    </row>
    <row r="12" spans="1:8">
      <c r="A12" s="43"/>
      <c r="B12" s="53"/>
      <c r="C12" s="53"/>
      <c r="D12" s="56"/>
      <c r="E12" s="43"/>
      <c r="F12" s="43"/>
    </row>
    <row r="13" spans="1:8" ht="16.8">
      <c r="A13" s="17">
        <v>1</v>
      </c>
      <c r="B13" s="18" t="s">
        <v>71</v>
      </c>
      <c r="C13" s="18" t="s">
        <v>72</v>
      </c>
      <c r="D13" s="19">
        <v>117172.93</v>
      </c>
      <c r="E13" s="20"/>
      <c r="F13" s="21">
        <f>D13+E13</f>
        <v>117172.93</v>
      </c>
    </row>
    <row r="14" spans="1:8" ht="33.6">
      <c r="A14" s="17">
        <f>A13+1</f>
        <v>2</v>
      </c>
      <c r="B14" s="22" t="s">
        <v>115</v>
      </c>
      <c r="C14" s="18" t="s">
        <v>90</v>
      </c>
      <c r="D14" s="23">
        <v>15293.44</v>
      </c>
      <c r="E14" s="20"/>
      <c r="F14" s="21">
        <f t="shared" ref="F14:F81" si="0">D14+E14</f>
        <v>15293.44</v>
      </c>
    </row>
    <row r="15" spans="1:8" ht="50.4">
      <c r="A15" s="17">
        <f t="shared" ref="A15:A33" si="1">A14+1</f>
        <v>3</v>
      </c>
      <c r="B15" s="24" t="s">
        <v>91</v>
      </c>
      <c r="C15" s="25" t="s">
        <v>92</v>
      </c>
      <c r="D15" s="23">
        <v>4553.93</v>
      </c>
      <c r="E15" s="20"/>
      <c r="F15" s="21">
        <f t="shared" si="0"/>
        <v>4553.93</v>
      </c>
    </row>
    <row r="16" spans="1:8" ht="39" customHeight="1">
      <c r="A16" s="17">
        <f t="shared" si="1"/>
        <v>4</v>
      </c>
      <c r="B16" s="26" t="s">
        <v>80</v>
      </c>
      <c r="C16" s="25" t="s">
        <v>81</v>
      </c>
      <c r="D16" s="23">
        <v>35854.080000000002</v>
      </c>
      <c r="E16" s="20"/>
      <c r="F16" s="21">
        <f t="shared" si="0"/>
        <v>35854.080000000002</v>
      </c>
    </row>
    <row r="17" spans="1:6" ht="50.4">
      <c r="A17" s="17">
        <f t="shared" si="1"/>
        <v>5</v>
      </c>
      <c r="B17" s="26" t="s">
        <v>117</v>
      </c>
      <c r="C17" s="25" t="s">
        <v>118</v>
      </c>
      <c r="D17" s="23">
        <v>0</v>
      </c>
      <c r="E17" s="23">
        <v>2334.62</v>
      </c>
      <c r="F17" s="21">
        <f t="shared" si="0"/>
        <v>2334.62</v>
      </c>
    </row>
    <row r="18" spans="1:6" ht="33.6">
      <c r="A18" s="17">
        <f t="shared" si="1"/>
        <v>6</v>
      </c>
      <c r="B18" s="26" t="s">
        <v>119</v>
      </c>
      <c r="C18" s="25" t="s">
        <v>120</v>
      </c>
      <c r="D18" s="23"/>
      <c r="E18" s="23">
        <v>12287.51</v>
      </c>
      <c r="F18" s="21">
        <f t="shared" si="0"/>
        <v>12287.51</v>
      </c>
    </row>
    <row r="19" spans="1:6" ht="16.8">
      <c r="A19" s="17">
        <f t="shared" si="1"/>
        <v>7</v>
      </c>
      <c r="B19" s="26" t="s">
        <v>82</v>
      </c>
      <c r="C19" s="26" t="s">
        <v>79</v>
      </c>
      <c r="D19" s="23">
        <f>D20+D21+D22</f>
        <v>208355.06</v>
      </c>
      <c r="E19" s="20"/>
      <c r="F19" s="21">
        <f t="shared" si="0"/>
        <v>208355.06</v>
      </c>
    </row>
    <row r="20" spans="1:6" ht="16.8">
      <c r="A20" s="17">
        <f t="shared" si="1"/>
        <v>8</v>
      </c>
      <c r="B20" s="26" t="s">
        <v>83</v>
      </c>
      <c r="C20" s="25" t="s">
        <v>84</v>
      </c>
      <c r="D20" s="23">
        <v>195187.15</v>
      </c>
      <c r="E20" s="20"/>
      <c r="F20" s="21">
        <f t="shared" si="0"/>
        <v>195187.15</v>
      </c>
    </row>
    <row r="21" spans="1:6" ht="16.8">
      <c r="A21" s="17">
        <f t="shared" si="1"/>
        <v>9</v>
      </c>
      <c r="B21" s="25" t="s">
        <v>85</v>
      </c>
      <c r="C21" s="25" t="s">
        <v>86</v>
      </c>
      <c r="D21" s="23">
        <v>6795.46</v>
      </c>
      <c r="E21" s="20"/>
      <c r="F21" s="21">
        <f t="shared" si="0"/>
        <v>6795.46</v>
      </c>
    </row>
    <row r="22" spans="1:6" ht="16.8">
      <c r="A22" s="17">
        <f t="shared" si="1"/>
        <v>10</v>
      </c>
      <c r="B22" s="25" t="s">
        <v>87</v>
      </c>
      <c r="C22" s="25" t="s">
        <v>88</v>
      </c>
      <c r="D22" s="23">
        <v>6372.45</v>
      </c>
      <c r="E22" s="20"/>
      <c r="F22" s="21">
        <f t="shared" si="0"/>
        <v>6372.45</v>
      </c>
    </row>
    <row r="23" spans="1:6" ht="16.8">
      <c r="A23" s="17">
        <f t="shared" si="1"/>
        <v>11</v>
      </c>
      <c r="B23" s="27" t="s">
        <v>3</v>
      </c>
      <c r="C23" s="25"/>
      <c r="D23" s="28">
        <f>D13+D14+D15+D16+D19</f>
        <v>381229.44</v>
      </c>
      <c r="E23" s="29">
        <f>E13+E14+E15+E16+E17+E18+E19</f>
        <v>14622.130000000001</v>
      </c>
      <c r="F23" s="29">
        <f t="shared" si="0"/>
        <v>395851.57</v>
      </c>
    </row>
    <row r="24" spans="1:6" ht="16.8">
      <c r="A24" s="17">
        <f t="shared" si="1"/>
        <v>12</v>
      </c>
      <c r="B24" s="27" t="s">
        <v>100</v>
      </c>
      <c r="C24" s="25" t="s">
        <v>25</v>
      </c>
      <c r="D24" s="28">
        <v>27739.39</v>
      </c>
      <c r="E24" s="20"/>
      <c r="F24" s="29">
        <f t="shared" si="0"/>
        <v>27739.39</v>
      </c>
    </row>
    <row r="25" spans="1:6" ht="16.8">
      <c r="A25" s="17">
        <f t="shared" si="1"/>
        <v>13</v>
      </c>
      <c r="B25" s="27" t="s">
        <v>34</v>
      </c>
      <c r="C25" s="25"/>
      <c r="D25" s="28">
        <f>D31+D37+D48+D57+D61+D66+D69+D71+D73+D87+D34</f>
        <v>408968.82999999996</v>
      </c>
      <c r="E25" s="29">
        <f>E31+E34+E37+E48+E57+E61+E66+E69+E71+E73+E87</f>
        <v>14622.13</v>
      </c>
      <c r="F25" s="29">
        <f t="shared" si="0"/>
        <v>423590.95999999996</v>
      </c>
    </row>
    <row r="26" spans="1:6" ht="16.8">
      <c r="A26" s="17">
        <f t="shared" si="1"/>
        <v>14</v>
      </c>
      <c r="B26" s="27" t="s">
        <v>7</v>
      </c>
      <c r="C26" s="27">
        <v>51</v>
      </c>
      <c r="D26" s="28">
        <f>D49</f>
        <v>0</v>
      </c>
      <c r="E26" s="20"/>
      <c r="F26" s="29">
        <f t="shared" si="0"/>
        <v>0</v>
      </c>
    </row>
    <row r="27" spans="1:6" ht="16.8">
      <c r="A27" s="17">
        <f t="shared" si="1"/>
        <v>15</v>
      </c>
      <c r="B27" s="27" t="s">
        <v>7</v>
      </c>
      <c r="C27" s="27">
        <v>70</v>
      </c>
      <c r="D27" s="28">
        <f>D33+D58+D63+D67+D72+D75+D36</f>
        <v>28001.43</v>
      </c>
      <c r="E27" s="20"/>
      <c r="F27" s="29">
        <f t="shared" si="0"/>
        <v>28001.43</v>
      </c>
    </row>
    <row r="28" spans="1:6" ht="16.8">
      <c r="A28" s="17">
        <f t="shared" si="1"/>
        <v>16</v>
      </c>
      <c r="B28" s="27" t="s">
        <v>40</v>
      </c>
      <c r="C28" s="27">
        <v>58</v>
      </c>
      <c r="D28" s="28">
        <f>D39+D41+D42+D43+D44+D45+D46+D47+D50+D51+D52+D53+D54+D55+D59+D60+D64+D65+D68+D70+D76+D77+D78+D79+D80+D81+D82+D83+D84+D85+D88</f>
        <v>359967.4</v>
      </c>
      <c r="E28" s="20"/>
      <c r="F28" s="29">
        <f t="shared" si="0"/>
        <v>359967.4</v>
      </c>
    </row>
    <row r="29" spans="1:6" ht="16.8">
      <c r="A29" s="17">
        <f t="shared" si="1"/>
        <v>17</v>
      </c>
      <c r="B29" s="27" t="s">
        <v>123</v>
      </c>
      <c r="C29" s="27">
        <v>60</v>
      </c>
      <c r="D29" s="28">
        <v>0</v>
      </c>
      <c r="E29" s="29">
        <f>E56</f>
        <v>14622.13</v>
      </c>
      <c r="F29" s="29">
        <f t="shared" si="0"/>
        <v>14622.13</v>
      </c>
    </row>
    <row r="30" spans="1:6" ht="16.8">
      <c r="A30" s="17">
        <f t="shared" si="1"/>
        <v>18</v>
      </c>
      <c r="B30" s="27" t="s">
        <v>78</v>
      </c>
      <c r="C30" s="27">
        <v>81</v>
      </c>
      <c r="D30" s="28">
        <f>D86</f>
        <v>21000</v>
      </c>
      <c r="E30" s="20"/>
      <c r="F30" s="29">
        <f t="shared" si="0"/>
        <v>21000</v>
      </c>
    </row>
    <row r="31" spans="1:6" ht="16.8">
      <c r="A31" s="17">
        <f t="shared" si="1"/>
        <v>19</v>
      </c>
      <c r="B31" s="27" t="s">
        <v>4</v>
      </c>
      <c r="C31" s="27" t="s">
        <v>5</v>
      </c>
      <c r="D31" s="28">
        <f>D32</f>
        <v>1500</v>
      </c>
      <c r="E31" s="20"/>
      <c r="F31" s="29">
        <f t="shared" si="0"/>
        <v>1500</v>
      </c>
    </row>
    <row r="32" spans="1:6" ht="16.8">
      <c r="A32" s="17">
        <f t="shared" si="1"/>
        <v>20</v>
      </c>
      <c r="B32" s="27" t="s">
        <v>6</v>
      </c>
      <c r="C32" s="27" t="s">
        <v>5</v>
      </c>
      <c r="D32" s="28">
        <f>D33</f>
        <v>1500</v>
      </c>
      <c r="E32" s="20"/>
      <c r="F32" s="29">
        <f t="shared" si="0"/>
        <v>1500</v>
      </c>
    </row>
    <row r="33" spans="1:10" ht="16.8">
      <c r="A33" s="17">
        <f t="shared" si="1"/>
        <v>21</v>
      </c>
      <c r="B33" s="25" t="s">
        <v>7</v>
      </c>
      <c r="C33" s="25" t="s">
        <v>8</v>
      </c>
      <c r="D33" s="23">
        <v>1500</v>
      </c>
      <c r="E33" s="20"/>
      <c r="F33" s="21">
        <f t="shared" si="0"/>
        <v>1500</v>
      </c>
    </row>
    <row r="34" spans="1:10" ht="16.8">
      <c r="A34" s="17">
        <f t="shared" ref="A34:A44" si="2">A33+1</f>
        <v>22</v>
      </c>
      <c r="B34" s="30" t="s">
        <v>106</v>
      </c>
      <c r="C34" s="27" t="s">
        <v>107</v>
      </c>
      <c r="D34" s="28">
        <f>D35</f>
        <v>41.5</v>
      </c>
      <c r="E34" s="20"/>
      <c r="F34" s="29">
        <f t="shared" si="0"/>
        <v>41.5</v>
      </c>
    </row>
    <row r="35" spans="1:10" ht="16.8">
      <c r="A35" s="17">
        <f t="shared" si="2"/>
        <v>23</v>
      </c>
      <c r="B35" s="27" t="s">
        <v>108</v>
      </c>
      <c r="C35" s="27" t="s">
        <v>109</v>
      </c>
      <c r="D35" s="28">
        <f>D36</f>
        <v>41.5</v>
      </c>
      <c r="E35" s="20"/>
      <c r="F35" s="29">
        <f t="shared" si="0"/>
        <v>41.5</v>
      </c>
    </row>
    <row r="36" spans="1:10" ht="16.8">
      <c r="A36" s="17">
        <f t="shared" si="2"/>
        <v>24</v>
      </c>
      <c r="B36" s="25" t="s">
        <v>7</v>
      </c>
      <c r="C36" s="25" t="s">
        <v>110</v>
      </c>
      <c r="D36" s="23">
        <v>41.5</v>
      </c>
      <c r="E36" s="20"/>
      <c r="F36" s="21">
        <f t="shared" si="0"/>
        <v>41.5</v>
      </c>
    </row>
    <row r="37" spans="1:10" ht="18.600000000000001">
      <c r="A37" s="17">
        <f t="shared" si="2"/>
        <v>25</v>
      </c>
      <c r="B37" s="27" t="s">
        <v>9</v>
      </c>
      <c r="C37" s="27" t="s">
        <v>10</v>
      </c>
      <c r="D37" s="28">
        <f>D38+D40+D42+D43+D44+D45+D46+D47</f>
        <v>15249.119999999999</v>
      </c>
      <c r="E37" s="20"/>
      <c r="F37" s="29">
        <f t="shared" si="0"/>
        <v>15249.119999999999</v>
      </c>
      <c r="J37" s="5"/>
    </row>
    <row r="38" spans="1:10" ht="16.8">
      <c r="A38" s="17">
        <f t="shared" si="2"/>
        <v>26</v>
      </c>
      <c r="B38" s="30" t="s">
        <v>127</v>
      </c>
      <c r="C38" s="27" t="s">
        <v>10</v>
      </c>
      <c r="D38" s="28">
        <f>D39</f>
        <v>221.94</v>
      </c>
      <c r="E38" s="20"/>
      <c r="F38" s="29">
        <f t="shared" si="0"/>
        <v>221.94</v>
      </c>
    </row>
    <row r="39" spans="1:10" ht="16.8">
      <c r="A39" s="17">
        <f t="shared" si="2"/>
        <v>27</v>
      </c>
      <c r="B39" s="25" t="s">
        <v>101</v>
      </c>
      <c r="C39" s="25" t="s">
        <v>46</v>
      </c>
      <c r="D39" s="23">
        <v>221.94</v>
      </c>
      <c r="E39" s="20"/>
      <c r="F39" s="21">
        <f t="shared" si="0"/>
        <v>221.94</v>
      </c>
    </row>
    <row r="40" spans="1:10" ht="16.8">
      <c r="A40" s="17">
        <f t="shared" si="2"/>
        <v>28</v>
      </c>
      <c r="B40" s="30" t="s">
        <v>102</v>
      </c>
      <c r="C40" s="27" t="s">
        <v>10</v>
      </c>
      <c r="D40" s="28">
        <f>D41</f>
        <v>252</v>
      </c>
      <c r="E40" s="20"/>
      <c r="F40" s="29">
        <f t="shared" si="0"/>
        <v>252</v>
      </c>
    </row>
    <row r="41" spans="1:10" ht="16.8">
      <c r="A41" s="17">
        <f t="shared" si="2"/>
        <v>29</v>
      </c>
      <c r="B41" s="25" t="s">
        <v>101</v>
      </c>
      <c r="C41" s="25" t="s">
        <v>46</v>
      </c>
      <c r="D41" s="23">
        <v>252</v>
      </c>
      <c r="E41" s="20"/>
      <c r="F41" s="21">
        <f t="shared" si="0"/>
        <v>252</v>
      </c>
    </row>
    <row r="42" spans="1:10" ht="52.8" customHeight="1">
      <c r="A42" s="17">
        <f t="shared" si="2"/>
        <v>30</v>
      </c>
      <c r="B42" s="30" t="s">
        <v>49</v>
      </c>
      <c r="C42" s="27" t="s">
        <v>46</v>
      </c>
      <c r="D42" s="28">
        <v>0</v>
      </c>
      <c r="E42" s="20"/>
      <c r="F42" s="29">
        <f t="shared" si="0"/>
        <v>0</v>
      </c>
    </row>
    <row r="43" spans="1:10" ht="67.2">
      <c r="A43" s="17">
        <f t="shared" si="2"/>
        <v>31</v>
      </c>
      <c r="B43" s="30" t="s">
        <v>50</v>
      </c>
      <c r="C43" s="27" t="s">
        <v>46</v>
      </c>
      <c r="D43" s="28">
        <v>383.6</v>
      </c>
      <c r="E43" s="20"/>
      <c r="F43" s="29">
        <f t="shared" si="0"/>
        <v>383.6</v>
      </c>
    </row>
    <row r="44" spans="1:10" ht="33.6">
      <c r="A44" s="17">
        <f t="shared" si="2"/>
        <v>32</v>
      </c>
      <c r="B44" s="30" t="s">
        <v>51</v>
      </c>
      <c r="C44" s="27" t="s">
        <v>46</v>
      </c>
      <c r="D44" s="28">
        <v>250.55</v>
      </c>
      <c r="E44" s="20"/>
      <c r="F44" s="29">
        <f t="shared" si="0"/>
        <v>250.55</v>
      </c>
    </row>
    <row r="45" spans="1:10" ht="16.8">
      <c r="A45" s="17">
        <f t="shared" ref="A45:A75" si="3">A44+1</f>
        <v>33</v>
      </c>
      <c r="B45" s="30" t="s">
        <v>52</v>
      </c>
      <c r="C45" s="27" t="s">
        <v>46</v>
      </c>
      <c r="D45" s="28">
        <v>0</v>
      </c>
      <c r="E45" s="20"/>
      <c r="F45" s="29">
        <f t="shared" si="0"/>
        <v>0</v>
      </c>
    </row>
    <row r="46" spans="1:10" ht="33.6">
      <c r="A46" s="17">
        <f t="shared" si="3"/>
        <v>34</v>
      </c>
      <c r="B46" s="30" t="s">
        <v>53</v>
      </c>
      <c r="C46" s="27" t="s">
        <v>46</v>
      </c>
      <c r="D46" s="28">
        <v>1404.78</v>
      </c>
      <c r="E46" s="20"/>
      <c r="F46" s="29">
        <f t="shared" si="0"/>
        <v>1404.78</v>
      </c>
    </row>
    <row r="47" spans="1:10" ht="16.8">
      <c r="A47" s="17">
        <f t="shared" si="3"/>
        <v>35</v>
      </c>
      <c r="B47" s="30" t="s">
        <v>54</v>
      </c>
      <c r="C47" s="27" t="s">
        <v>46</v>
      </c>
      <c r="D47" s="28">
        <v>12736.25</v>
      </c>
      <c r="E47" s="20"/>
      <c r="F47" s="29">
        <f t="shared" si="0"/>
        <v>12736.25</v>
      </c>
    </row>
    <row r="48" spans="1:10" ht="16.8">
      <c r="A48" s="17">
        <f t="shared" si="3"/>
        <v>36</v>
      </c>
      <c r="B48" s="27" t="s">
        <v>24</v>
      </c>
      <c r="C48" s="27" t="s">
        <v>11</v>
      </c>
      <c r="D48" s="28">
        <f>D49+D50+D51+D52+D53+D54+D55</f>
        <v>45692.069999999992</v>
      </c>
      <c r="E48" s="29">
        <f>E49+E50+E51+E52+E53+E54+E55+E56</f>
        <v>14622.13</v>
      </c>
      <c r="F48" s="29">
        <f t="shared" si="0"/>
        <v>60314.19999999999</v>
      </c>
    </row>
    <row r="49" spans="1:6" ht="16.8">
      <c r="A49" s="17">
        <f t="shared" si="3"/>
        <v>37</v>
      </c>
      <c r="B49" s="25" t="s">
        <v>23</v>
      </c>
      <c r="C49" s="25" t="s">
        <v>33</v>
      </c>
      <c r="D49" s="23">
        <v>0</v>
      </c>
      <c r="E49" s="20"/>
      <c r="F49" s="21">
        <f t="shared" si="0"/>
        <v>0</v>
      </c>
    </row>
    <row r="50" spans="1:6" ht="51.6" customHeight="1">
      <c r="A50" s="17">
        <f t="shared" si="3"/>
        <v>38</v>
      </c>
      <c r="B50" s="30" t="s">
        <v>55</v>
      </c>
      <c r="C50" s="27" t="s">
        <v>47</v>
      </c>
      <c r="D50" s="28">
        <v>489.52</v>
      </c>
      <c r="E50" s="20"/>
      <c r="F50" s="29">
        <f t="shared" si="0"/>
        <v>489.52</v>
      </c>
    </row>
    <row r="51" spans="1:6" ht="50.4">
      <c r="A51" s="17">
        <f t="shared" si="3"/>
        <v>39</v>
      </c>
      <c r="B51" s="30" t="s">
        <v>76</v>
      </c>
      <c r="C51" s="27" t="s">
        <v>73</v>
      </c>
      <c r="D51" s="28">
        <v>13036</v>
      </c>
      <c r="E51" s="20"/>
      <c r="F51" s="29">
        <f t="shared" si="0"/>
        <v>13036</v>
      </c>
    </row>
    <row r="52" spans="1:6" ht="33.6">
      <c r="A52" s="17">
        <f t="shared" si="3"/>
        <v>40</v>
      </c>
      <c r="B52" s="30" t="s">
        <v>105</v>
      </c>
      <c r="C52" s="27" t="s">
        <v>73</v>
      </c>
      <c r="D52" s="28">
        <v>9557.48</v>
      </c>
      <c r="E52" s="20"/>
      <c r="F52" s="29">
        <f t="shared" si="0"/>
        <v>9557.48</v>
      </c>
    </row>
    <row r="53" spans="1:6" ht="33.6">
      <c r="A53" s="17">
        <f t="shared" si="3"/>
        <v>41</v>
      </c>
      <c r="B53" s="30" t="s">
        <v>95</v>
      </c>
      <c r="C53" s="27" t="s">
        <v>73</v>
      </c>
      <c r="D53" s="28">
        <v>22071.759999999998</v>
      </c>
      <c r="E53" s="20"/>
      <c r="F53" s="29">
        <f t="shared" si="0"/>
        <v>22071.759999999998</v>
      </c>
    </row>
    <row r="54" spans="1:6" ht="16.8">
      <c r="A54" s="17">
        <f t="shared" si="3"/>
        <v>42</v>
      </c>
      <c r="B54" s="30" t="s">
        <v>96</v>
      </c>
      <c r="C54" s="27" t="s">
        <v>73</v>
      </c>
      <c r="D54" s="28">
        <v>528.55999999999995</v>
      </c>
      <c r="E54" s="20"/>
      <c r="F54" s="29">
        <f t="shared" si="0"/>
        <v>528.55999999999995</v>
      </c>
    </row>
    <row r="55" spans="1:6" ht="33.6">
      <c r="A55" s="17">
        <f t="shared" si="3"/>
        <v>43</v>
      </c>
      <c r="B55" s="30" t="s">
        <v>77</v>
      </c>
      <c r="C55" s="27" t="s">
        <v>73</v>
      </c>
      <c r="D55" s="28">
        <v>8.75</v>
      </c>
      <c r="E55" s="20"/>
      <c r="F55" s="29">
        <f t="shared" si="0"/>
        <v>8.75</v>
      </c>
    </row>
    <row r="56" spans="1:6" ht="33.6">
      <c r="A56" s="17">
        <f t="shared" si="3"/>
        <v>44</v>
      </c>
      <c r="B56" s="30" t="s">
        <v>121</v>
      </c>
      <c r="C56" s="27" t="s">
        <v>122</v>
      </c>
      <c r="D56" s="28">
        <v>0</v>
      </c>
      <c r="E56" s="28">
        <v>14622.13</v>
      </c>
      <c r="F56" s="29">
        <f t="shared" si="0"/>
        <v>14622.13</v>
      </c>
    </row>
    <row r="57" spans="1:6" ht="16.8">
      <c r="A57" s="17">
        <f t="shared" si="3"/>
        <v>45</v>
      </c>
      <c r="B57" s="27" t="s">
        <v>31</v>
      </c>
      <c r="C57" s="31" t="s">
        <v>12</v>
      </c>
      <c r="D57" s="28">
        <f>D58+D59+D60</f>
        <v>16487.86</v>
      </c>
      <c r="E57" s="20"/>
      <c r="F57" s="29">
        <f t="shared" si="0"/>
        <v>16487.86</v>
      </c>
    </row>
    <row r="58" spans="1:6" ht="33.6">
      <c r="A58" s="17">
        <f t="shared" si="3"/>
        <v>46</v>
      </c>
      <c r="B58" s="30" t="s">
        <v>111</v>
      </c>
      <c r="C58" s="31" t="s">
        <v>20</v>
      </c>
      <c r="D58" s="28">
        <v>375</v>
      </c>
      <c r="E58" s="20"/>
      <c r="F58" s="29">
        <f t="shared" si="0"/>
        <v>375</v>
      </c>
    </row>
    <row r="59" spans="1:6" ht="67.2">
      <c r="A59" s="17">
        <f t="shared" si="3"/>
        <v>47</v>
      </c>
      <c r="B59" s="30" t="s">
        <v>56</v>
      </c>
      <c r="C59" s="27" t="s">
        <v>41</v>
      </c>
      <c r="D59" s="28">
        <v>16112.86</v>
      </c>
      <c r="E59" s="20"/>
      <c r="F59" s="29">
        <f t="shared" si="0"/>
        <v>16112.86</v>
      </c>
    </row>
    <row r="60" spans="1:6" ht="33.6">
      <c r="A60" s="17">
        <f t="shared" si="3"/>
        <v>48</v>
      </c>
      <c r="B60" s="30" t="s">
        <v>89</v>
      </c>
      <c r="C60" s="27" t="s">
        <v>41</v>
      </c>
      <c r="D60" s="28">
        <v>0</v>
      </c>
      <c r="E60" s="20"/>
      <c r="F60" s="29">
        <f t="shared" si="0"/>
        <v>0</v>
      </c>
    </row>
    <row r="61" spans="1:6" ht="16.8">
      <c r="A61" s="17">
        <f t="shared" si="3"/>
        <v>49</v>
      </c>
      <c r="B61" s="27" t="s">
        <v>22</v>
      </c>
      <c r="C61" s="27" t="s">
        <v>13</v>
      </c>
      <c r="D61" s="28">
        <f>D62</f>
        <v>9356.93</v>
      </c>
      <c r="E61" s="20"/>
      <c r="F61" s="29">
        <f t="shared" si="0"/>
        <v>9356.93</v>
      </c>
    </row>
    <row r="62" spans="1:6" ht="16.8">
      <c r="A62" s="17">
        <f t="shared" si="3"/>
        <v>50</v>
      </c>
      <c r="B62" s="27" t="s">
        <v>14</v>
      </c>
      <c r="C62" s="27" t="s">
        <v>15</v>
      </c>
      <c r="D62" s="28">
        <f>D63+D64+D65</f>
        <v>9356.93</v>
      </c>
      <c r="E62" s="20"/>
      <c r="F62" s="29">
        <f t="shared" si="0"/>
        <v>9356.93</v>
      </c>
    </row>
    <row r="63" spans="1:6" ht="16.8">
      <c r="A63" s="17">
        <f t="shared" si="3"/>
        <v>51</v>
      </c>
      <c r="B63" s="25" t="s">
        <v>7</v>
      </c>
      <c r="C63" s="25" t="s">
        <v>21</v>
      </c>
      <c r="D63" s="23">
        <v>4648.93</v>
      </c>
      <c r="E63" s="20"/>
      <c r="F63" s="21">
        <f t="shared" si="0"/>
        <v>4648.93</v>
      </c>
    </row>
    <row r="64" spans="1:6" ht="33.6">
      <c r="A64" s="17">
        <f t="shared" si="3"/>
        <v>52</v>
      </c>
      <c r="B64" s="26" t="s">
        <v>68</v>
      </c>
      <c r="C64" s="25" t="s">
        <v>69</v>
      </c>
      <c r="D64" s="23">
        <v>4071</v>
      </c>
      <c r="E64" s="20"/>
      <c r="F64" s="21">
        <f t="shared" si="0"/>
        <v>4071</v>
      </c>
    </row>
    <row r="65" spans="1:6" ht="16.8">
      <c r="A65" s="17">
        <f t="shared" si="3"/>
        <v>53</v>
      </c>
      <c r="B65" s="26" t="s">
        <v>70</v>
      </c>
      <c r="C65" s="25" t="s">
        <v>69</v>
      </c>
      <c r="D65" s="23">
        <v>637</v>
      </c>
      <c r="E65" s="20"/>
      <c r="F65" s="21">
        <f t="shared" si="0"/>
        <v>637</v>
      </c>
    </row>
    <row r="66" spans="1:6" ht="16.8">
      <c r="A66" s="17">
        <f t="shared" si="3"/>
        <v>54</v>
      </c>
      <c r="B66" s="27" t="s">
        <v>30</v>
      </c>
      <c r="C66" s="27" t="s">
        <v>16</v>
      </c>
      <c r="D66" s="28">
        <f>D67+D68</f>
        <v>16245</v>
      </c>
      <c r="E66" s="20"/>
      <c r="F66" s="29">
        <f t="shared" si="0"/>
        <v>16245</v>
      </c>
    </row>
    <row r="67" spans="1:6" ht="16.8">
      <c r="A67" s="17">
        <f t="shared" si="3"/>
        <v>55</v>
      </c>
      <c r="B67" s="27" t="s">
        <v>35</v>
      </c>
      <c r="C67" s="27" t="s">
        <v>17</v>
      </c>
      <c r="D67" s="28">
        <v>16245</v>
      </c>
      <c r="E67" s="20"/>
      <c r="F67" s="29">
        <f t="shared" si="0"/>
        <v>16245</v>
      </c>
    </row>
    <row r="68" spans="1:6" ht="16.8">
      <c r="A68" s="17">
        <f t="shared" si="3"/>
        <v>56</v>
      </c>
      <c r="B68" s="27" t="s">
        <v>97</v>
      </c>
      <c r="C68" s="27" t="s">
        <v>98</v>
      </c>
      <c r="D68" s="28">
        <v>0</v>
      </c>
      <c r="E68" s="20"/>
      <c r="F68" s="21">
        <f t="shared" si="0"/>
        <v>0</v>
      </c>
    </row>
    <row r="69" spans="1:6" ht="16.8">
      <c r="A69" s="17">
        <f t="shared" si="3"/>
        <v>57</v>
      </c>
      <c r="B69" s="27" t="s">
        <v>28</v>
      </c>
      <c r="C69" s="27" t="s">
        <v>29</v>
      </c>
      <c r="D69" s="28">
        <f>D70</f>
        <v>18444</v>
      </c>
      <c r="E69" s="20"/>
      <c r="F69" s="29">
        <f t="shared" si="0"/>
        <v>18444</v>
      </c>
    </row>
    <row r="70" spans="1:6" ht="50.4">
      <c r="A70" s="17">
        <f t="shared" si="3"/>
        <v>58</v>
      </c>
      <c r="B70" s="30" t="s">
        <v>57</v>
      </c>
      <c r="C70" s="27" t="s">
        <v>37</v>
      </c>
      <c r="D70" s="28">
        <v>18444</v>
      </c>
      <c r="E70" s="20"/>
      <c r="F70" s="29">
        <f t="shared" si="0"/>
        <v>18444</v>
      </c>
    </row>
    <row r="71" spans="1:6" ht="16.8">
      <c r="A71" s="17">
        <f t="shared" si="3"/>
        <v>59</v>
      </c>
      <c r="B71" s="30" t="s">
        <v>26</v>
      </c>
      <c r="C71" s="27" t="s">
        <v>27</v>
      </c>
      <c r="D71" s="28">
        <f>D72</f>
        <v>191</v>
      </c>
      <c r="E71" s="20"/>
      <c r="F71" s="29">
        <f t="shared" si="0"/>
        <v>191</v>
      </c>
    </row>
    <row r="72" spans="1:6" ht="16.8">
      <c r="A72" s="17">
        <f t="shared" si="3"/>
        <v>60</v>
      </c>
      <c r="B72" s="30" t="s">
        <v>103</v>
      </c>
      <c r="C72" s="27" t="s">
        <v>36</v>
      </c>
      <c r="D72" s="28">
        <v>191</v>
      </c>
      <c r="E72" s="20"/>
      <c r="F72" s="29">
        <f t="shared" si="0"/>
        <v>191</v>
      </c>
    </row>
    <row r="73" spans="1:6" ht="16.8">
      <c r="A73" s="17">
        <f t="shared" si="3"/>
        <v>61</v>
      </c>
      <c r="B73" s="27" t="s">
        <v>18</v>
      </c>
      <c r="C73" s="27" t="s">
        <v>19</v>
      </c>
      <c r="D73" s="28">
        <f>D74+D76+D77+D78+D79+D80+D81+D82+D83+D84+D85+D86</f>
        <v>283824.34999999998</v>
      </c>
      <c r="E73" s="20"/>
      <c r="F73" s="29">
        <f t="shared" si="0"/>
        <v>283824.34999999998</v>
      </c>
    </row>
    <row r="74" spans="1:6" ht="16.8">
      <c r="A74" s="17">
        <f t="shared" si="3"/>
        <v>62</v>
      </c>
      <c r="B74" s="27" t="s">
        <v>39</v>
      </c>
      <c r="C74" s="27" t="s">
        <v>19</v>
      </c>
      <c r="D74" s="28">
        <f>D75</f>
        <v>5000</v>
      </c>
      <c r="E74" s="20"/>
      <c r="F74" s="29">
        <f t="shared" si="0"/>
        <v>5000</v>
      </c>
    </row>
    <row r="75" spans="1:6" ht="16.8">
      <c r="A75" s="17">
        <f t="shared" si="3"/>
        <v>63</v>
      </c>
      <c r="B75" s="25" t="s">
        <v>7</v>
      </c>
      <c r="C75" s="25" t="s">
        <v>38</v>
      </c>
      <c r="D75" s="23">
        <v>5000</v>
      </c>
      <c r="E75" s="20"/>
      <c r="F75" s="21">
        <f t="shared" si="0"/>
        <v>5000</v>
      </c>
    </row>
    <row r="76" spans="1:6" ht="100.8">
      <c r="A76" s="17">
        <f t="shared" ref="A76:A88" si="4">A75+1</f>
        <v>64</v>
      </c>
      <c r="B76" s="32" t="s">
        <v>58</v>
      </c>
      <c r="C76" s="27" t="s">
        <v>42</v>
      </c>
      <c r="D76" s="28">
        <v>25505.03</v>
      </c>
      <c r="E76" s="20"/>
      <c r="F76" s="29">
        <f t="shared" si="0"/>
        <v>25505.03</v>
      </c>
    </row>
    <row r="77" spans="1:6" ht="100.8">
      <c r="A77" s="17">
        <f t="shared" si="4"/>
        <v>65</v>
      </c>
      <c r="B77" s="32" t="s">
        <v>59</v>
      </c>
      <c r="C77" s="27" t="s">
        <v>42</v>
      </c>
      <c r="D77" s="28">
        <v>97678.32</v>
      </c>
      <c r="E77" s="20"/>
      <c r="F77" s="29">
        <f t="shared" si="0"/>
        <v>97678.32</v>
      </c>
    </row>
    <row r="78" spans="1:6" ht="67.2">
      <c r="A78" s="17">
        <f t="shared" si="4"/>
        <v>66</v>
      </c>
      <c r="B78" s="32" t="s">
        <v>60</v>
      </c>
      <c r="C78" s="27" t="s">
        <v>42</v>
      </c>
      <c r="D78" s="28">
        <v>36100</v>
      </c>
      <c r="E78" s="20"/>
      <c r="F78" s="29">
        <f t="shared" si="0"/>
        <v>36100</v>
      </c>
    </row>
    <row r="79" spans="1:6" ht="67.2">
      <c r="A79" s="17">
        <f t="shared" si="4"/>
        <v>67</v>
      </c>
      <c r="B79" s="32" t="s">
        <v>61</v>
      </c>
      <c r="C79" s="27" t="s">
        <v>42</v>
      </c>
      <c r="D79" s="28">
        <v>26500</v>
      </c>
      <c r="E79" s="20"/>
      <c r="F79" s="29">
        <f t="shared" si="0"/>
        <v>26500</v>
      </c>
    </row>
    <row r="80" spans="1:6" ht="67.2">
      <c r="A80" s="17">
        <f t="shared" si="4"/>
        <v>68</v>
      </c>
      <c r="B80" s="32" t="s">
        <v>62</v>
      </c>
      <c r="C80" s="27" t="s">
        <v>42</v>
      </c>
      <c r="D80" s="28">
        <v>22000</v>
      </c>
      <c r="E80" s="20"/>
      <c r="F80" s="29">
        <f t="shared" si="0"/>
        <v>22000</v>
      </c>
    </row>
    <row r="81" spans="1:6" ht="67.2">
      <c r="A81" s="17">
        <f t="shared" si="4"/>
        <v>69</v>
      </c>
      <c r="B81" s="32" t="s">
        <v>63</v>
      </c>
      <c r="C81" s="27" t="s">
        <v>42</v>
      </c>
      <c r="D81" s="28">
        <v>35385</v>
      </c>
      <c r="E81" s="20"/>
      <c r="F81" s="29">
        <f t="shared" si="0"/>
        <v>35385</v>
      </c>
    </row>
    <row r="82" spans="1:6" ht="50.4">
      <c r="A82" s="17">
        <f t="shared" si="4"/>
        <v>70</v>
      </c>
      <c r="B82" s="32" t="s">
        <v>64</v>
      </c>
      <c r="C82" s="27" t="s">
        <v>42</v>
      </c>
      <c r="D82" s="28">
        <v>14105</v>
      </c>
      <c r="E82" s="20"/>
      <c r="F82" s="29">
        <f t="shared" ref="F82:F88" si="5">D82+E82</f>
        <v>14105</v>
      </c>
    </row>
    <row r="83" spans="1:6" ht="67.2">
      <c r="A83" s="17">
        <f t="shared" si="4"/>
        <v>71</v>
      </c>
      <c r="B83" s="32" t="s">
        <v>65</v>
      </c>
      <c r="C83" s="27" t="s">
        <v>42</v>
      </c>
      <c r="D83" s="28">
        <v>0</v>
      </c>
      <c r="E83" s="20"/>
      <c r="F83" s="29">
        <f t="shared" si="5"/>
        <v>0</v>
      </c>
    </row>
    <row r="84" spans="1:6" ht="50.4">
      <c r="A84" s="17">
        <f t="shared" si="4"/>
        <v>72</v>
      </c>
      <c r="B84" s="32" t="s">
        <v>66</v>
      </c>
      <c r="C84" s="27" t="s">
        <v>42</v>
      </c>
      <c r="D84" s="28">
        <v>15</v>
      </c>
      <c r="E84" s="20"/>
      <c r="F84" s="29">
        <f t="shared" si="5"/>
        <v>15</v>
      </c>
    </row>
    <row r="85" spans="1:6" ht="16.8">
      <c r="A85" s="17">
        <f t="shared" si="4"/>
        <v>73</v>
      </c>
      <c r="B85" s="32" t="s">
        <v>104</v>
      </c>
      <c r="C85" s="27" t="s">
        <v>42</v>
      </c>
      <c r="D85" s="28">
        <v>536</v>
      </c>
      <c r="E85" s="20"/>
      <c r="F85" s="29">
        <f t="shared" si="5"/>
        <v>536</v>
      </c>
    </row>
    <row r="86" spans="1:6" ht="16.8">
      <c r="A86" s="17">
        <f t="shared" si="4"/>
        <v>74</v>
      </c>
      <c r="B86" s="32" t="s">
        <v>74</v>
      </c>
      <c r="C86" s="27" t="s">
        <v>75</v>
      </c>
      <c r="D86" s="28">
        <v>21000</v>
      </c>
      <c r="E86" s="20"/>
      <c r="F86" s="29">
        <f t="shared" si="5"/>
        <v>21000</v>
      </c>
    </row>
    <row r="87" spans="1:6" ht="16.8">
      <c r="A87" s="17">
        <f t="shared" si="4"/>
        <v>75</v>
      </c>
      <c r="B87" s="27" t="s">
        <v>43</v>
      </c>
      <c r="C87" s="27" t="s">
        <v>44</v>
      </c>
      <c r="D87" s="28">
        <f>D88</f>
        <v>1937</v>
      </c>
      <c r="E87" s="20"/>
      <c r="F87" s="29">
        <f t="shared" si="5"/>
        <v>1937</v>
      </c>
    </row>
    <row r="88" spans="1:6" ht="16.8">
      <c r="A88" s="17">
        <f t="shared" si="4"/>
        <v>76</v>
      </c>
      <c r="B88" s="30" t="s">
        <v>67</v>
      </c>
      <c r="C88" s="27" t="s">
        <v>45</v>
      </c>
      <c r="D88" s="28">
        <v>1937</v>
      </c>
      <c r="E88" s="20"/>
      <c r="F88" s="29">
        <f t="shared" si="5"/>
        <v>1937</v>
      </c>
    </row>
    <row r="89" spans="1:6" ht="16.8">
      <c r="A89" s="33"/>
      <c r="B89" s="34"/>
      <c r="C89" s="35"/>
      <c r="D89" s="36"/>
      <c r="E89" s="12"/>
      <c r="F89" s="36"/>
    </row>
    <row r="90" spans="1:6" ht="16.8">
      <c r="A90" s="33"/>
      <c r="B90" s="34"/>
      <c r="C90" s="35"/>
      <c r="D90" s="36"/>
      <c r="E90" s="12"/>
      <c r="F90" s="12"/>
    </row>
    <row r="91" spans="1:6" ht="16.8">
      <c r="A91" s="33"/>
      <c r="B91" s="14"/>
      <c r="C91" s="49" t="s">
        <v>112</v>
      </c>
      <c r="D91" s="49"/>
      <c r="E91" s="49"/>
      <c r="F91" s="12"/>
    </row>
    <row r="92" spans="1:6" ht="16.8">
      <c r="A92" s="37"/>
      <c r="B92" s="14" t="s">
        <v>93</v>
      </c>
      <c r="C92" s="49" t="s">
        <v>113</v>
      </c>
      <c r="D92" s="49"/>
      <c r="E92" s="49"/>
      <c r="F92" s="12"/>
    </row>
    <row r="93" spans="1:6" ht="16.8">
      <c r="A93" s="37"/>
      <c r="B93" s="14" t="s">
        <v>94</v>
      </c>
      <c r="C93" s="49" t="s">
        <v>114</v>
      </c>
      <c r="D93" s="49"/>
      <c r="E93" s="49"/>
      <c r="F93" s="12"/>
    </row>
    <row r="94" spans="1:6" ht="18">
      <c r="A94" s="3"/>
      <c r="B94" s="38"/>
      <c r="C94" s="38"/>
      <c r="D94" s="39"/>
      <c r="E94" s="39"/>
    </row>
    <row r="95" spans="1:6" ht="15.6">
      <c r="A95" s="3"/>
      <c r="B95" s="1"/>
      <c r="C95" s="6"/>
    </row>
    <row r="96" spans="1:6" ht="15.6">
      <c r="B96" s="50"/>
      <c r="C96" s="50"/>
    </row>
    <row r="97" spans="2:3" ht="15.6">
      <c r="B97" s="1"/>
      <c r="C97" s="6"/>
    </row>
  </sheetData>
  <mergeCells count="20">
    <mergeCell ref="B96:C96"/>
    <mergeCell ref="A9:A12"/>
    <mergeCell ref="B9:B12"/>
    <mergeCell ref="C9:C12"/>
    <mergeCell ref="D9:D12"/>
    <mergeCell ref="C91:E91"/>
    <mergeCell ref="C93:E93"/>
    <mergeCell ref="C92:E92"/>
    <mergeCell ref="A1:F1"/>
    <mergeCell ref="F9:F12"/>
    <mergeCell ref="E2:F2"/>
    <mergeCell ref="E3:F3"/>
    <mergeCell ref="B5:F5"/>
    <mergeCell ref="B6:E6"/>
    <mergeCell ref="B7:F7"/>
    <mergeCell ref="A2:B2"/>
    <mergeCell ref="A3:B3"/>
    <mergeCell ref="C2:D2"/>
    <mergeCell ref="C3:D3"/>
    <mergeCell ref="E9:E12"/>
  </mergeCells>
  <phoneticPr fontId="2" type="noConversion"/>
  <pageMargins left="0.72" right="0.05" top="4.9750000000000003E-2" bottom="0.32500000000000001" header="0" footer="0"/>
  <pageSetup scale="81" fitToHeight="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2023-03-22T11:57:29Z</cp:lastPrinted>
  <dcterms:created xsi:type="dcterms:W3CDTF">2009-05-18T06:15:42Z</dcterms:created>
  <dcterms:modified xsi:type="dcterms:W3CDTF">2023-03-31T05:49:06Z</dcterms:modified>
</cp:coreProperties>
</file>