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anexa 3" sheetId="1" r:id="rId1"/>
  </sheets>
  <definedNames>
    <definedName name="_xlnm._FilterDatabase" localSheetId="0" hidden="1">'anexa 3'!$A$8:$D$183</definedName>
    <definedName name="_xlnm.Print_Titles" localSheetId="0">'anexa 3'!$9:$12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" l="1"/>
  <c r="E42" i="1"/>
  <c r="E54" i="1"/>
  <c r="E39" i="1" l="1"/>
  <c r="F14" i="1"/>
  <c r="F1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1" i="1"/>
  <c r="F52" i="1"/>
  <c r="F53" i="1"/>
  <c r="F57" i="1"/>
  <c r="F58" i="1"/>
  <c r="F60" i="1"/>
  <c r="F61" i="1"/>
  <c r="F63" i="1"/>
  <c r="F64" i="1"/>
  <c r="F66" i="1"/>
  <c r="F68" i="1"/>
  <c r="F69" i="1"/>
  <c r="F72" i="1"/>
  <c r="F75" i="1"/>
  <c r="F79" i="1"/>
  <c r="F80" i="1"/>
  <c r="F82" i="1"/>
  <c r="F83" i="1"/>
  <c r="F85" i="1"/>
  <c r="F86" i="1"/>
  <c r="F88" i="1"/>
  <c r="F89" i="1"/>
  <c r="F91" i="1"/>
  <c r="F92" i="1"/>
  <c r="F94" i="1"/>
  <c r="F95" i="1"/>
  <c r="F97" i="1"/>
  <c r="F98" i="1"/>
  <c r="F100" i="1"/>
  <c r="F101" i="1"/>
  <c r="F103" i="1"/>
  <c r="F104" i="1"/>
  <c r="F106" i="1"/>
  <c r="F107" i="1"/>
  <c r="F109" i="1"/>
  <c r="F110" i="1"/>
  <c r="F112" i="1"/>
  <c r="F117" i="1"/>
  <c r="F118" i="1"/>
  <c r="F119" i="1"/>
  <c r="F122" i="1"/>
  <c r="F123" i="1"/>
  <c r="F124" i="1"/>
  <c r="F127" i="1"/>
  <c r="F128" i="1"/>
  <c r="F131" i="1"/>
  <c r="F132" i="1"/>
  <c r="F133" i="1"/>
  <c r="F136" i="1"/>
  <c r="F137" i="1"/>
  <c r="F140" i="1"/>
  <c r="F141" i="1"/>
  <c r="F144" i="1"/>
  <c r="F145" i="1"/>
  <c r="F146" i="1"/>
  <c r="F149" i="1"/>
  <c r="F150" i="1"/>
  <c r="F153" i="1"/>
  <c r="F154" i="1"/>
  <c r="F157" i="1"/>
  <c r="F158" i="1"/>
  <c r="F161" i="1"/>
  <c r="F163" i="1"/>
  <c r="F166" i="1"/>
  <c r="F168" i="1"/>
  <c r="F170" i="1"/>
  <c r="F173" i="1"/>
  <c r="F174" i="1"/>
  <c r="F175" i="1"/>
  <c r="F176" i="1"/>
  <c r="F178" i="1"/>
  <c r="F180" i="1"/>
  <c r="F183" i="1"/>
  <c r="F184" i="1"/>
  <c r="F13" i="1"/>
  <c r="E179" i="1" l="1"/>
  <c r="E40" i="1" l="1"/>
  <c r="D179" i="1"/>
  <c r="F179" i="1" s="1"/>
  <c r="D44" i="1" l="1"/>
  <c r="F44" i="1" s="1"/>
  <c r="D42" i="1"/>
  <c r="F42" i="1" s="1"/>
  <c r="D48" i="1" l="1"/>
  <c r="F48" i="1" s="1"/>
  <c r="D47" i="1"/>
  <c r="F47" i="1" s="1"/>
  <c r="D46" i="1"/>
  <c r="F46" i="1" s="1"/>
  <c r="D45" i="1"/>
  <c r="F45" i="1" s="1"/>
  <c r="D43" i="1"/>
  <c r="F43" i="1" s="1"/>
  <c r="D41" i="1"/>
  <c r="F41" i="1" s="1"/>
  <c r="D182" i="1" l="1"/>
  <c r="D177" i="1"/>
  <c r="F177" i="1" s="1"/>
  <c r="D172" i="1"/>
  <c r="D160" i="1"/>
  <c r="F160" i="1" s="1"/>
  <c r="D162" i="1"/>
  <c r="F162" i="1" s="1"/>
  <c r="D165" i="1"/>
  <c r="F165" i="1" s="1"/>
  <c r="D167" i="1"/>
  <c r="F167" i="1" s="1"/>
  <c r="D169" i="1"/>
  <c r="F169" i="1" s="1"/>
  <c r="D156" i="1"/>
  <c r="D152" i="1"/>
  <c r="D148" i="1"/>
  <c r="D143" i="1"/>
  <c r="D139" i="1"/>
  <c r="D135" i="1"/>
  <c r="D130" i="1"/>
  <c r="D126" i="1"/>
  <c r="D121" i="1"/>
  <c r="D116" i="1"/>
  <c r="D111" i="1"/>
  <c r="F111" i="1" s="1"/>
  <c r="D108" i="1"/>
  <c r="F108" i="1" s="1"/>
  <c r="D105" i="1"/>
  <c r="F105" i="1" s="1"/>
  <c r="D102" i="1"/>
  <c r="F102" i="1" s="1"/>
  <c r="D99" i="1"/>
  <c r="F99" i="1" s="1"/>
  <c r="D96" i="1"/>
  <c r="F96" i="1" s="1"/>
  <c r="D93" i="1"/>
  <c r="F93" i="1" s="1"/>
  <c r="D90" i="1"/>
  <c r="F90" i="1" s="1"/>
  <c r="D87" i="1"/>
  <c r="F87" i="1" s="1"/>
  <c r="D84" i="1"/>
  <c r="F84" i="1" s="1"/>
  <c r="D81" i="1"/>
  <c r="F81" i="1" s="1"/>
  <c r="D78" i="1"/>
  <c r="F78" i="1" s="1"/>
  <c r="D74" i="1"/>
  <c r="D71" i="1"/>
  <c r="D70" i="1" l="1"/>
  <c r="F70" i="1" s="1"/>
  <c r="F71" i="1"/>
  <c r="D129" i="1"/>
  <c r="F129" i="1" s="1"/>
  <c r="F130" i="1"/>
  <c r="D147" i="1"/>
  <c r="F147" i="1" s="1"/>
  <c r="F148" i="1"/>
  <c r="D171" i="1"/>
  <c r="F171" i="1" s="1"/>
  <c r="F172" i="1"/>
  <c r="D125" i="1"/>
  <c r="F125" i="1" s="1"/>
  <c r="F126" i="1"/>
  <c r="D73" i="1"/>
  <c r="F73" i="1" s="1"/>
  <c r="F74" i="1"/>
  <c r="D115" i="1"/>
  <c r="F115" i="1" s="1"/>
  <c r="F116" i="1"/>
  <c r="D134" i="1"/>
  <c r="F134" i="1" s="1"/>
  <c r="F135" i="1"/>
  <c r="D151" i="1"/>
  <c r="F151" i="1" s="1"/>
  <c r="F152" i="1"/>
  <c r="D142" i="1"/>
  <c r="F142" i="1" s="1"/>
  <c r="F143" i="1"/>
  <c r="D120" i="1"/>
  <c r="F120" i="1" s="1"/>
  <c r="F121" i="1"/>
  <c r="D138" i="1"/>
  <c r="F138" i="1" s="1"/>
  <c r="F139" i="1"/>
  <c r="D155" i="1"/>
  <c r="F155" i="1" s="1"/>
  <c r="F156" i="1"/>
  <c r="D181" i="1"/>
  <c r="F181" i="1" s="1"/>
  <c r="F182" i="1"/>
  <c r="D164" i="1"/>
  <c r="F164" i="1" s="1"/>
  <c r="D159" i="1"/>
  <c r="F159" i="1" s="1"/>
  <c r="D77" i="1"/>
  <c r="D17" i="1"/>
  <c r="F17" i="1" s="1"/>
  <c r="D67" i="1"/>
  <c r="F67" i="1" s="1"/>
  <c r="D65" i="1"/>
  <c r="F65" i="1" s="1"/>
  <c r="D62" i="1"/>
  <c r="F62" i="1" s="1"/>
  <c r="D59" i="1"/>
  <c r="F59" i="1" s="1"/>
  <c r="D56" i="1"/>
  <c r="D50" i="1"/>
  <c r="D76" i="1" l="1"/>
  <c r="F76" i="1" s="1"/>
  <c r="F77" i="1"/>
  <c r="D55" i="1"/>
  <c r="F56" i="1"/>
  <c r="D114" i="1"/>
  <c r="F114" i="1" s="1"/>
  <c r="D49" i="1"/>
  <c r="F49" i="1" s="1"/>
  <c r="F50" i="1"/>
  <c r="D113" i="1"/>
  <c r="D16" i="1"/>
  <c r="A14" i="1"/>
  <c r="A15" i="1" s="1"/>
  <c r="A16" i="1" s="1"/>
  <c r="F113" i="1" l="1"/>
  <c r="D54" i="1"/>
  <c r="F54" i="1" s="1"/>
  <c r="F55" i="1"/>
  <c r="F16" i="1"/>
  <c r="D39" i="1"/>
  <c r="F39" i="1" s="1"/>
  <c r="A17" i="1"/>
  <c r="A18" i="1" s="1"/>
  <c r="A19" i="1" s="1"/>
  <c r="D40" i="1" l="1"/>
  <c r="F40" i="1" s="1"/>
  <c r="A20" i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l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</calcChain>
</file>

<file path=xl/sharedStrings.xml><?xml version="1.0" encoding="utf-8"?>
<sst xmlns="http://schemas.openxmlformats.org/spreadsheetml/2006/main" count="355" uniqueCount="176">
  <si>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</si>
  <si>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</si>
  <si>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</si>
  <si>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</si>
  <si>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</si>
  <si>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</si>
  <si>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</si>
  <si>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</si>
  <si>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</si>
  <si>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</si>
  <si>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</si>
  <si>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</si>
  <si>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</si>
  <si>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</si>
  <si>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</si>
  <si>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</si>
  <si>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</si>
  <si>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</si>
  <si>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</si>
  <si>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</si>
  <si>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</si>
  <si>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</si>
  <si>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</si>
  <si>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</si>
  <si>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</si>
  <si>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</si>
  <si>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</si>
  <si>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</si>
  <si>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</si>
  <si>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</si>
  <si>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</si>
  <si>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</si>
  <si>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</si>
  <si>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</si>
  <si>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</si>
  <si>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</si>
  <si>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</si>
  <si>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</si>
  <si>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</si>
  <si>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</si>
  <si>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</si>
  <si>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</si>
  <si>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</si>
  <si>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</si>
  <si>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</si>
  <si>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</si>
  <si>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</si>
  <si>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</si>
  <si>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</si>
  <si>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</si>
  <si>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</si>
  <si>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</si>
  <si>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</si>
  <si>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</si>
  <si>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</si>
  <si>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</si>
  <si>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</si>
  <si>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</si>
  <si>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</si>
  <si>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</si>
  <si>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</si>
  <si>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</si>
  <si>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</si>
  <si>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</si>
  <si>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</si>
  <si>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</si>
  <si>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</si>
  <si>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</si>
  <si>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</si>
  <si>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</si>
  <si>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</si>
  <si>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</si>
  <si>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</si>
  <si>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</si>
  <si>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</si>
  <si>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</si>
  <si>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</si>
  <si>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</si>
  <si>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</si>
  <si>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</si>
  <si>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</si>
  <si>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</si>
  <si>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</si>
  <si>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</si>
  <si>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</si>
  <si>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</si>
  <si>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</si>
  <si>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</si>
  <si>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</si>
  <si>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</si>
  <si>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</si>
  <si>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</si>
  <si>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</si>
  <si>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</si>
  <si>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</si>
  <si>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</si>
  <si>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</si>
  <si>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</si>
  <si>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</si>
  <si>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</si>
  <si>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</si>
  <si>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</si>
  <si>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</si>
  <si>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</si>
  <si>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</si>
  <si>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</si>
  <si>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</si>
  <si>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</si>
  <si>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</si>
  <si>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</si>
  <si>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</si>
  <si>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</si>
  <si>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</si>
  <si>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</si>
  <si>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</si>
  <si>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</si>
  <si>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</si>
  <si>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</si>
  <si>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</si>
  <si>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Activităţi sportive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</si>
  <si>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</si>
  <si>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</si>
  <si>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</si>
  <si>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</si>
  <si>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</si>
  <si>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</si>
  <si>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</si>
  <si>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</si>
  <si>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</si>
  <si>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</si>
  <si>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</si>
  <si>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</si>
  <si>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</si>
  <si>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</si>
  <si>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</si>
  <si>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</si>
  <si>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</si>
  <si>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</si>
  <si>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</si>
  <si>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</si>
  <si>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</si>
  <si>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</si>
  <si>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</si>
  <si>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</si>
  <si>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</si>
  <si>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</si>
  <si>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</si>
  <si>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</si>
  <si>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</si>
  <si>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</si>
  <si>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</si>
  <si>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Anexa nr. 3</t>
  </si>
  <si>
    <t xml:space="preserve">    BUGETUL LOCAL  AL JUDEŢULUI CLUJ PE ANUL 2020, PE CAPITOLE, SUBCAPITOLE ȘI TITLURI 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</si>
  <si>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</si>
  <si>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</si>
  <si>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</si>
  <si>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 xml:space="preserve">Varsaminte din veniturile si/sau disponibilitatile institutiilor publice </t>
  </si>
  <si>
    <t>36 02 05</t>
  </si>
  <si>
    <t>Subvenţii de la alte administraţii</t>
  </si>
  <si>
    <t>43 02</t>
  </si>
  <si>
    <t>Fond rezervă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</si>
  <si>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</si>
  <si>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</si>
  <si>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</si>
  <si>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</si>
  <si>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</si>
  <si>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</si>
  <si>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</si>
  <si>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</si>
  <si>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</si>
  <si>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</si>
  <si>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</si>
  <si>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</si>
  <si>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</si>
  <si>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 xml:space="preserve">                                 Secţiunea de funcţionare</t>
  </si>
  <si>
    <t>la Hotărârea nr. 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</si>
</sst>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1" applyFont="1" applyAlignment="1"/>
    <xf numFmtId="0" fontId="7" fillId="0" borderId="0" xfId="0" applyFont="1"/>
    <xf numFmtId="0" fontId="6" fillId="0" borderId="0" xfId="1" applyFont="1" applyFill="1" applyBorder="1" applyAlignment="1"/>
    <xf numFmtId="0" fontId="3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wrapText="1"/>
    </xf>
    <xf numFmtId="0" fontId="6" fillId="0" borderId="0" xfId="1" applyFont="1" applyBorder="1"/>
    <xf numFmtId="4" fontId="3" fillId="0" borderId="5" xfId="0" applyNumberFormat="1" applyFont="1" applyBorder="1"/>
    <xf numFmtId="0" fontId="2" fillId="0" borderId="1" xfId="0" applyFont="1" applyBorder="1"/>
    <xf numFmtId="0" fontId="6" fillId="0" borderId="0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tabSelected="1" workbookViewId="0">
      <selection activeCell="I185" sqref="I185"/>
    </sheetView>
  </sheetViews>
  <sheetFormatPr defaultColWidth="9.140625" defaultRowHeight="15.75" x14ac:dyDescent="0.25"/>
  <cols>
    <col min="1" max="1" width="5.42578125" style="29" customWidth="1"/>
    <col min="2" max="2" width="49.140625" style="1" customWidth="1"/>
    <col min="3" max="3" width="10" style="1" customWidth="1"/>
    <col min="4" max="4" width="12.42578125" style="1" customWidth="1"/>
    <col min="5" max="5" width="13.140625" style="1" customWidth="1"/>
    <col min="6" max="6" width="13.7109375" style="1" customWidth="1"/>
    <col min="7" max="16384" width="9.140625" style="1"/>
  </cols>
  <sheetData>
    <row r="1" spans="1:6" x14ac:dyDescent="0.25">
      <c r="A1" s="55" t="s">
        <v>0</v>
      </c>
      <c r="B1" s="55"/>
      <c r="C1" s="60"/>
      <c r="D1" s="60"/>
      <c r="E1" s="59" t="s">
        <v>151</v>
      </c>
      <c r="F1" s="59"/>
    </row>
    <row r="2" spans="1:6" x14ac:dyDescent="0.25">
      <c r="A2" s="55" t="s">
        <v>1</v>
      </c>
      <c r="B2" s="55"/>
      <c r="C2" s="60"/>
      <c r="D2" s="60"/>
      <c r="E2" s="59" t="s">
        <v>175</v>
      </c>
      <c r="F2" s="59"/>
    </row>
    <row r="3" spans="1:6" x14ac:dyDescent="0.25">
      <c r="A3" s="55" t="s">
        <v>2</v>
      </c>
      <c r="B3" s="55"/>
      <c r="C3" s="3"/>
    </row>
    <row r="4" spans="1:6" x14ac:dyDescent="0.25">
      <c r="A4" s="4"/>
      <c r="B4" s="5"/>
      <c r="C4" s="3"/>
      <c r="D4" s="2"/>
    </row>
    <row r="5" spans="1:6" ht="36" customHeight="1" x14ac:dyDescent="0.25">
      <c r="A5" s="39"/>
      <c r="B5" s="54" t="s">
        <v>152</v>
      </c>
      <c r="C5" s="54"/>
      <c r="D5" s="54"/>
      <c r="E5" s="54"/>
    </row>
    <row r="6" spans="1:6" ht="20.25" customHeight="1" x14ac:dyDescent="0.25">
      <c r="A6" s="6"/>
      <c r="B6" s="54" t="s">
        <v>174</v>
      </c>
      <c r="C6" s="54"/>
      <c r="D6" s="54"/>
    </row>
    <row r="7" spans="1:6" ht="20.25" customHeight="1" x14ac:dyDescent="0.25">
      <c r="A7" s="34"/>
      <c r="B7" s="40"/>
      <c r="C7" s="40"/>
      <c r="D7" s="40"/>
    </row>
    <row r="8" spans="1:6" x14ac:dyDescent="0.25">
      <c r="A8" s="7"/>
      <c r="B8" s="8"/>
      <c r="C8" s="9"/>
      <c r="D8" s="10"/>
      <c r="F8" s="10" t="s">
        <v>103</v>
      </c>
    </row>
    <row r="9" spans="1:6" ht="14.25" customHeight="1" x14ac:dyDescent="0.25">
      <c r="A9" s="56" t="s">
        <v>3</v>
      </c>
      <c r="B9" s="51" t="s">
        <v>4</v>
      </c>
      <c r="C9" s="51" t="s">
        <v>5</v>
      </c>
      <c r="D9" s="47" t="s">
        <v>166</v>
      </c>
      <c r="E9" s="47" t="s">
        <v>167</v>
      </c>
      <c r="F9" s="47" t="s">
        <v>168</v>
      </c>
    </row>
    <row r="10" spans="1:6" ht="12.75" customHeight="1" x14ac:dyDescent="0.25">
      <c r="A10" s="57"/>
      <c r="B10" s="52"/>
      <c r="C10" s="52"/>
      <c r="D10" s="48"/>
      <c r="E10" s="48"/>
      <c r="F10" s="48"/>
    </row>
    <row r="11" spans="1:6" ht="12.75" customHeight="1" x14ac:dyDescent="0.25">
      <c r="A11" s="57"/>
      <c r="B11" s="52"/>
      <c r="C11" s="52"/>
      <c r="D11" s="48"/>
      <c r="E11" s="48"/>
      <c r="F11" s="48"/>
    </row>
    <row r="12" spans="1:6" ht="23.25" customHeight="1" x14ac:dyDescent="0.25">
      <c r="A12" s="58"/>
      <c r="B12" s="53"/>
      <c r="C12" s="53"/>
      <c r="D12" s="49"/>
      <c r="E12" s="49"/>
      <c r="F12" s="49"/>
    </row>
    <row r="13" spans="1:6" x14ac:dyDescent="0.25">
      <c r="A13" s="11">
        <v>1</v>
      </c>
      <c r="B13" s="12" t="s">
        <v>6</v>
      </c>
      <c r="C13" s="13" t="s">
        <v>7</v>
      </c>
      <c r="D13" s="14">
        <v>2625</v>
      </c>
      <c r="E13" s="45"/>
      <c r="F13" s="14">
        <f>D13+E13</f>
        <v>2625</v>
      </c>
    </row>
    <row r="14" spans="1:6" x14ac:dyDescent="0.25">
      <c r="A14" s="11">
        <f t="shared" ref="A14:A79" si="0">A13+1</f>
        <v>2</v>
      </c>
      <c r="B14" s="12" t="s">
        <v>8</v>
      </c>
      <c r="C14" s="12" t="s">
        <v>9</v>
      </c>
      <c r="D14" s="14">
        <v>178605</v>
      </c>
      <c r="E14" s="45"/>
      <c r="F14" s="14">
        <f t="shared" ref="F14:F77" si="1">D14+E14</f>
        <v>178605</v>
      </c>
    </row>
    <row r="15" spans="1:6" ht="31.5" x14ac:dyDescent="0.25">
      <c r="A15" s="11">
        <f t="shared" si="0"/>
        <v>3</v>
      </c>
      <c r="B15" s="15" t="s">
        <v>142</v>
      </c>
      <c r="C15" s="12" t="s">
        <v>10</v>
      </c>
      <c r="D15" s="14">
        <v>26790</v>
      </c>
      <c r="E15" s="45"/>
      <c r="F15" s="14">
        <f t="shared" si="1"/>
        <v>26790</v>
      </c>
    </row>
    <row r="16" spans="1:6" x14ac:dyDescent="0.25">
      <c r="A16" s="11">
        <f t="shared" si="0"/>
        <v>4</v>
      </c>
      <c r="B16" s="12" t="s">
        <v>11</v>
      </c>
      <c r="C16" s="12" t="s">
        <v>12</v>
      </c>
      <c r="D16" s="14">
        <f>D17+D27</f>
        <v>77061</v>
      </c>
      <c r="E16" s="45"/>
      <c r="F16" s="14">
        <f t="shared" si="1"/>
        <v>77061</v>
      </c>
    </row>
    <row r="17" spans="1:6" ht="33.75" customHeight="1" x14ac:dyDescent="0.25">
      <c r="A17" s="11">
        <f t="shared" si="0"/>
        <v>5</v>
      </c>
      <c r="B17" s="15" t="s">
        <v>143</v>
      </c>
      <c r="C17" s="12" t="s">
        <v>13</v>
      </c>
      <c r="D17" s="14">
        <f>D18+D19+D20+D21+D22+D23+D24+D26+D25</f>
        <v>57246</v>
      </c>
      <c r="E17" s="45"/>
      <c r="F17" s="14">
        <f t="shared" si="1"/>
        <v>57246</v>
      </c>
    </row>
    <row r="18" spans="1:6" ht="18" customHeight="1" x14ac:dyDescent="0.25">
      <c r="A18" s="11">
        <f t="shared" si="0"/>
        <v>6</v>
      </c>
      <c r="B18" s="15" t="s">
        <v>130</v>
      </c>
      <c r="C18" s="12" t="s">
        <v>13</v>
      </c>
      <c r="D18" s="14">
        <v>12120</v>
      </c>
      <c r="E18" s="45"/>
      <c r="F18" s="14">
        <f t="shared" si="1"/>
        <v>12120</v>
      </c>
    </row>
    <row r="19" spans="1:6" ht="30.6" customHeight="1" x14ac:dyDescent="0.25">
      <c r="A19" s="11">
        <f t="shared" si="0"/>
        <v>7</v>
      </c>
      <c r="B19" s="15" t="s">
        <v>131</v>
      </c>
      <c r="C19" s="12" t="s">
        <v>13</v>
      </c>
      <c r="D19" s="14">
        <v>2840</v>
      </c>
      <c r="E19" s="45"/>
      <c r="F19" s="14">
        <f t="shared" si="1"/>
        <v>2840</v>
      </c>
    </row>
    <row r="20" spans="1:6" ht="19.5" customHeight="1" x14ac:dyDescent="0.25">
      <c r="A20" s="11">
        <f t="shared" si="0"/>
        <v>8</v>
      </c>
      <c r="B20" s="15" t="s">
        <v>144</v>
      </c>
      <c r="C20" s="12" t="s">
        <v>13</v>
      </c>
      <c r="D20" s="14">
        <v>5201</v>
      </c>
      <c r="E20" s="45"/>
      <c r="F20" s="14">
        <f t="shared" si="1"/>
        <v>5201</v>
      </c>
    </row>
    <row r="21" spans="1:6" ht="30.75" customHeight="1" x14ac:dyDescent="0.25">
      <c r="A21" s="11">
        <f t="shared" si="0"/>
        <v>9</v>
      </c>
      <c r="B21" s="15" t="s">
        <v>145</v>
      </c>
      <c r="C21" s="12" t="s">
        <v>13</v>
      </c>
      <c r="D21" s="14">
        <v>240</v>
      </c>
      <c r="E21" s="45"/>
      <c r="F21" s="14">
        <f t="shared" si="1"/>
        <v>240</v>
      </c>
    </row>
    <row r="22" spans="1:6" ht="19.149999999999999" customHeight="1" x14ac:dyDescent="0.25">
      <c r="A22" s="11">
        <f t="shared" si="0"/>
        <v>10</v>
      </c>
      <c r="B22" s="15" t="s">
        <v>147</v>
      </c>
      <c r="C22" s="12" t="s">
        <v>13</v>
      </c>
      <c r="D22" s="14">
        <v>19020</v>
      </c>
      <c r="E22" s="45"/>
      <c r="F22" s="14">
        <f t="shared" si="1"/>
        <v>19020</v>
      </c>
    </row>
    <row r="23" spans="1:6" ht="16.5" customHeight="1" x14ac:dyDescent="0.25">
      <c r="A23" s="11">
        <f t="shared" si="0"/>
        <v>11</v>
      </c>
      <c r="B23" s="15" t="s">
        <v>148</v>
      </c>
      <c r="C23" s="12" t="s">
        <v>13</v>
      </c>
      <c r="D23" s="14">
        <v>913</v>
      </c>
      <c r="E23" s="45"/>
      <c r="F23" s="14">
        <f t="shared" si="1"/>
        <v>913</v>
      </c>
    </row>
    <row r="24" spans="1:6" ht="32.25" customHeight="1" x14ac:dyDescent="0.25">
      <c r="A24" s="11">
        <f t="shared" si="0"/>
        <v>12</v>
      </c>
      <c r="B24" s="15" t="s">
        <v>146</v>
      </c>
      <c r="C24" s="12" t="s">
        <v>13</v>
      </c>
      <c r="D24" s="14">
        <v>495</v>
      </c>
      <c r="E24" s="45"/>
      <c r="F24" s="14">
        <f t="shared" si="1"/>
        <v>495</v>
      </c>
    </row>
    <row r="25" spans="1:6" ht="31.5" x14ac:dyDescent="0.25">
      <c r="A25" s="11">
        <f t="shared" si="0"/>
        <v>13</v>
      </c>
      <c r="B25" s="30" t="s">
        <v>154</v>
      </c>
      <c r="C25" s="12" t="s">
        <v>13</v>
      </c>
      <c r="D25" s="14">
        <v>8127</v>
      </c>
      <c r="E25" s="45"/>
      <c r="F25" s="14">
        <f t="shared" si="1"/>
        <v>8127</v>
      </c>
    </row>
    <row r="26" spans="1:6" ht="30.75" customHeight="1" x14ac:dyDescent="0.25">
      <c r="A26" s="11">
        <f t="shared" si="0"/>
        <v>14</v>
      </c>
      <c r="B26" s="30" t="s">
        <v>155</v>
      </c>
      <c r="C26" s="12" t="s">
        <v>13</v>
      </c>
      <c r="D26" s="14">
        <v>8290</v>
      </c>
      <c r="E26" s="45"/>
      <c r="F26" s="14">
        <f t="shared" si="1"/>
        <v>8290</v>
      </c>
    </row>
    <row r="27" spans="1:6" x14ac:dyDescent="0.25">
      <c r="A27" s="11">
        <f t="shared" si="0"/>
        <v>15</v>
      </c>
      <c r="B27" s="12" t="s">
        <v>14</v>
      </c>
      <c r="C27" s="12" t="s">
        <v>15</v>
      </c>
      <c r="D27" s="14">
        <v>19815</v>
      </c>
      <c r="E27" s="45"/>
      <c r="F27" s="14">
        <f t="shared" si="1"/>
        <v>19815</v>
      </c>
    </row>
    <row r="28" spans="1:6" x14ac:dyDescent="0.25">
      <c r="A28" s="11">
        <f t="shared" si="0"/>
        <v>16</v>
      </c>
      <c r="B28" s="12" t="s">
        <v>16</v>
      </c>
      <c r="C28" s="12" t="s">
        <v>17</v>
      </c>
      <c r="D28" s="14">
        <v>3300</v>
      </c>
      <c r="E28" s="45"/>
      <c r="F28" s="14">
        <f t="shared" si="1"/>
        <v>3300</v>
      </c>
    </row>
    <row r="29" spans="1:6" x14ac:dyDescent="0.25">
      <c r="A29" s="11">
        <f t="shared" si="0"/>
        <v>17</v>
      </c>
      <c r="B29" s="12" t="s">
        <v>18</v>
      </c>
      <c r="C29" s="12" t="s">
        <v>19</v>
      </c>
      <c r="D29" s="14">
        <v>16665.310000000001</v>
      </c>
      <c r="E29" s="45"/>
      <c r="F29" s="14">
        <f t="shared" si="1"/>
        <v>16665.310000000001</v>
      </c>
    </row>
    <row r="30" spans="1:6" x14ac:dyDescent="0.25">
      <c r="A30" s="11">
        <f t="shared" si="0"/>
        <v>18</v>
      </c>
      <c r="B30" s="15" t="s">
        <v>122</v>
      </c>
      <c r="C30" s="12" t="s">
        <v>121</v>
      </c>
      <c r="D30" s="14">
        <v>2540</v>
      </c>
      <c r="E30" s="45"/>
      <c r="F30" s="14">
        <f t="shared" si="1"/>
        <v>2540</v>
      </c>
    </row>
    <row r="31" spans="1:6" x14ac:dyDescent="0.25">
      <c r="A31" s="11">
        <f t="shared" si="0"/>
        <v>19</v>
      </c>
      <c r="B31" s="12" t="s">
        <v>20</v>
      </c>
      <c r="C31" s="12" t="s">
        <v>21</v>
      </c>
      <c r="D31" s="14">
        <v>100</v>
      </c>
      <c r="E31" s="45"/>
      <c r="F31" s="14">
        <f t="shared" si="1"/>
        <v>100</v>
      </c>
    </row>
    <row r="32" spans="1:6" x14ac:dyDescent="0.25">
      <c r="A32" s="11">
        <f t="shared" si="0"/>
        <v>20</v>
      </c>
      <c r="B32" s="12" t="s">
        <v>22</v>
      </c>
      <c r="C32" s="12" t="s">
        <v>153</v>
      </c>
      <c r="D32" s="14">
        <v>160</v>
      </c>
      <c r="E32" s="45"/>
      <c r="F32" s="14">
        <f t="shared" si="1"/>
        <v>160</v>
      </c>
    </row>
    <row r="33" spans="1:6" ht="31.5" x14ac:dyDescent="0.25">
      <c r="A33" s="11">
        <f t="shared" si="0"/>
        <v>21</v>
      </c>
      <c r="B33" s="30" t="s">
        <v>156</v>
      </c>
      <c r="C33" s="31" t="s">
        <v>157</v>
      </c>
      <c r="D33" s="14">
        <v>198</v>
      </c>
      <c r="E33" s="45"/>
      <c r="F33" s="14">
        <f t="shared" si="1"/>
        <v>198</v>
      </c>
    </row>
    <row r="34" spans="1:6" x14ac:dyDescent="0.25">
      <c r="A34" s="11">
        <f t="shared" si="0"/>
        <v>22</v>
      </c>
      <c r="B34" s="31" t="s">
        <v>149</v>
      </c>
      <c r="C34" s="31" t="s">
        <v>150</v>
      </c>
      <c r="D34" s="14">
        <v>55500.5</v>
      </c>
      <c r="E34" s="45"/>
      <c r="F34" s="14">
        <f t="shared" si="1"/>
        <v>55500.5</v>
      </c>
    </row>
    <row r="35" spans="1:6" ht="34.15" customHeight="1" x14ac:dyDescent="0.25">
      <c r="A35" s="11">
        <f t="shared" si="0"/>
        <v>23</v>
      </c>
      <c r="B35" s="15" t="s">
        <v>23</v>
      </c>
      <c r="C35" s="12" t="s">
        <v>24</v>
      </c>
      <c r="D35" s="14">
        <v>1300</v>
      </c>
      <c r="E35" s="45"/>
      <c r="F35" s="14">
        <f t="shared" si="1"/>
        <v>1300</v>
      </c>
    </row>
    <row r="36" spans="1:6" ht="47.25" customHeight="1" x14ac:dyDescent="0.25">
      <c r="A36" s="11">
        <f t="shared" si="0"/>
        <v>24</v>
      </c>
      <c r="B36" s="30" t="s">
        <v>172</v>
      </c>
      <c r="C36" s="31" t="s">
        <v>173</v>
      </c>
      <c r="D36" s="14">
        <v>0</v>
      </c>
      <c r="E36" s="14">
        <v>295</v>
      </c>
      <c r="F36" s="14">
        <f t="shared" si="1"/>
        <v>295</v>
      </c>
    </row>
    <row r="37" spans="1:6" ht="16.899999999999999" customHeight="1" x14ac:dyDescent="0.25">
      <c r="A37" s="11">
        <f t="shared" si="0"/>
        <v>25</v>
      </c>
      <c r="B37" s="31" t="s">
        <v>158</v>
      </c>
      <c r="C37" s="31" t="s">
        <v>159</v>
      </c>
      <c r="D37" s="14">
        <v>50</v>
      </c>
      <c r="E37" s="45"/>
      <c r="F37" s="14">
        <f t="shared" si="1"/>
        <v>50</v>
      </c>
    </row>
    <row r="38" spans="1:6" ht="31.5" x14ac:dyDescent="0.25">
      <c r="A38" s="11">
        <f t="shared" si="0"/>
        <v>26</v>
      </c>
      <c r="B38" s="15" t="s">
        <v>104</v>
      </c>
      <c r="C38" s="16" t="s">
        <v>105</v>
      </c>
      <c r="D38" s="14">
        <v>-2567</v>
      </c>
      <c r="E38" s="14">
        <v>2200</v>
      </c>
      <c r="F38" s="14">
        <f t="shared" si="1"/>
        <v>-367</v>
      </c>
    </row>
    <row r="39" spans="1:6" ht="17.25" customHeight="1" x14ac:dyDescent="0.25">
      <c r="A39" s="11">
        <f t="shared" si="0"/>
        <v>27</v>
      </c>
      <c r="B39" s="17" t="s">
        <v>25</v>
      </c>
      <c r="C39" s="12"/>
      <c r="D39" s="18">
        <f>D13+D14+D15+D16+D28+D29+D30+D31+D32+D34+D35+D38+D33+D37</f>
        <v>362327.81</v>
      </c>
      <c r="E39" s="18">
        <f>E13+E14+E15+E16+E28+E29+E30+E31+E32+E33++E35+E34+E36+E37+E38</f>
        <v>2495</v>
      </c>
      <c r="F39" s="18">
        <f t="shared" si="1"/>
        <v>364822.81</v>
      </c>
    </row>
    <row r="40" spans="1:6" x14ac:dyDescent="0.25">
      <c r="A40" s="11">
        <f t="shared" si="0"/>
        <v>28</v>
      </c>
      <c r="B40" s="17" t="s">
        <v>26</v>
      </c>
      <c r="C40" s="12"/>
      <c r="D40" s="18">
        <f>D49+D54+D70+D73+D76+D113+D171+D177+D181</f>
        <v>362327.81000000006</v>
      </c>
      <c r="E40" s="18">
        <f>E49+E54+E70+E73+E76+E113+E171+E177+E179+E181</f>
        <v>2495</v>
      </c>
      <c r="F40" s="18">
        <f t="shared" si="1"/>
        <v>364822.81000000006</v>
      </c>
    </row>
    <row r="41" spans="1:6" x14ac:dyDescent="0.25">
      <c r="A41" s="11">
        <f t="shared" si="0"/>
        <v>29</v>
      </c>
      <c r="B41" s="17" t="s">
        <v>30</v>
      </c>
      <c r="C41" s="17">
        <v>10</v>
      </c>
      <c r="D41" s="18">
        <f>D51+D57+D60+D117+D122+D127+D131+D136+D140+D144+D149+D153+D157+D173</f>
        <v>215706</v>
      </c>
      <c r="E41" s="45"/>
      <c r="F41" s="18">
        <f t="shared" si="1"/>
        <v>215706</v>
      </c>
    </row>
    <row r="42" spans="1:6" x14ac:dyDescent="0.25">
      <c r="A42" s="11">
        <f t="shared" si="0"/>
        <v>30</v>
      </c>
      <c r="B42" s="17" t="s">
        <v>32</v>
      </c>
      <c r="C42" s="17">
        <v>20</v>
      </c>
      <c r="D42" s="18">
        <f>D52+D58+D61+D63+D66+D68+D72+D75+D79+D82+D85+D88+D91+D94+D97+D100+D103+D106+D109+D118+D123+D128+D132+D137+D141+D145+D150+D154+D158+D174+D183</f>
        <v>94930.16</v>
      </c>
      <c r="E42" s="18">
        <f>E180</f>
        <v>295</v>
      </c>
      <c r="F42" s="18">
        <f t="shared" si="1"/>
        <v>95225.16</v>
      </c>
    </row>
    <row r="43" spans="1:6" x14ac:dyDescent="0.25">
      <c r="A43" s="11">
        <f t="shared" si="0"/>
        <v>31</v>
      </c>
      <c r="B43" s="17" t="s">
        <v>129</v>
      </c>
      <c r="C43" s="17">
        <v>30</v>
      </c>
      <c r="D43" s="18">
        <f>D184</f>
        <v>2137</v>
      </c>
      <c r="E43" s="45"/>
      <c r="F43" s="18">
        <f t="shared" si="1"/>
        <v>2137</v>
      </c>
    </row>
    <row r="44" spans="1:6" x14ac:dyDescent="0.25">
      <c r="A44" s="11">
        <f t="shared" si="0"/>
        <v>32</v>
      </c>
      <c r="B44" s="32" t="s">
        <v>160</v>
      </c>
      <c r="C44" s="17">
        <v>50</v>
      </c>
      <c r="D44" s="18">
        <f>D69</f>
        <v>200</v>
      </c>
      <c r="E44" s="18">
        <f>E69</f>
        <v>2200</v>
      </c>
      <c r="F44" s="18">
        <f t="shared" si="1"/>
        <v>2400</v>
      </c>
    </row>
    <row r="45" spans="1:6" x14ac:dyDescent="0.25">
      <c r="A45" s="11">
        <f t="shared" si="0"/>
        <v>33</v>
      </c>
      <c r="B45" s="17" t="s">
        <v>102</v>
      </c>
      <c r="C45" s="19" t="s">
        <v>118</v>
      </c>
      <c r="D45" s="18">
        <f>D175</f>
        <v>1300</v>
      </c>
      <c r="E45" s="45"/>
      <c r="F45" s="18">
        <f t="shared" si="1"/>
        <v>1300</v>
      </c>
    </row>
    <row r="46" spans="1:6" x14ac:dyDescent="0.25">
      <c r="A46" s="11">
        <f t="shared" si="0"/>
        <v>34</v>
      </c>
      <c r="B46" s="17" t="s">
        <v>114</v>
      </c>
      <c r="C46" s="19" t="s">
        <v>113</v>
      </c>
      <c r="D46" s="18">
        <f>D64+D178</f>
        <v>7395.65</v>
      </c>
      <c r="E46" s="45"/>
      <c r="F46" s="18">
        <f t="shared" si="1"/>
        <v>7395.65</v>
      </c>
    </row>
    <row r="47" spans="1:6" x14ac:dyDescent="0.25">
      <c r="A47" s="11">
        <f t="shared" si="0"/>
        <v>35</v>
      </c>
      <c r="B47" s="17" t="s">
        <v>62</v>
      </c>
      <c r="C47" s="17">
        <v>57</v>
      </c>
      <c r="D47" s="18">
        <f>D80+D83+D86+D89+D92+D95+D98+D101+D104+D107+D110+D112</f>
        <v>14960</v>
      </c>
      <c r="E47" s="45"/>
      <c r="F47" s="18">
        <f t="shared" si="1"/>
        <v>14960</v>
      </c>
    </row>
    <row r="48" spans="1:6" x14ac:dyDescent="0.25">
      <c r="A48" s="11">
        <f t="shared" si="0"/>
        <v>36</v>
      </c>
      <c r="B48" s="17" t="s">
        <v>85</v>
      </c>
      <c r="C48" s="17">
        <v>59</v>
      </c>
      <c r="D48" s="18">
        <f>D53+D119+D124+D133+D146+D161+D163+D166+D168+D170+D176</f>
        <v>25699</v>
      </c>
      <c r="E48" s="45"/>
      <c r="F48" s="18">
        <f t="shared" si="1"/>
        <v>25699</v>
      </c>
    </row>
    <row r="49" spans="1:6" x14ac:dyDescent="0.25">
      <c r="A49" s="11">
        <f t="shared" si="0"/>
        <v>37</v>
      </c>
      <c r="B49" s="17" t="s">
        <v>27</v>
      </c>
      <c r="C49" s="17" t="s">
        <v>28</v>
      </c>
      <c r="D49" s="18">
        <f>D50</f>
        <v>45104</v>
      </c>
      <c r="E49" s="45"/>
      <c r="F49" s="18">
        <f t="shared" si="1"/>
        <v>45104</v>
      </c>
    </row>
    <row r="50" spans="1:6" x14ac:dyDescent="0.25">
      <c r="A50" s="11">
        <f t="shared" si="0"/>
        <v>38</v>
      </c>
      <c r="B50" s="17" t="s">
        <v>29</v>
      </c>
      <c r="C50" s="17" t="s">
        <v>28</v>
      </c>
      <c r="D50" s="18">
        <f>D51+D52+D53</f>
        <v>45104</v>
      </c>
      <c r="E50" s="45"/>
      <c r="F50" s="18">
        <f t="shared" si="1"/>
        <v>45104</v>
      </c>
    </row>
    <row r="51" spans="1:6" x14ac:dyDescent="0.25">
      <c r="A51" s="11">
        <f t="shared" si="0"/>
        <v>39</v>
      </c>
      <c r="B51" s="12" t="s">
        <v>30</v>
      </c>
      <c r="C51" s="12" t="s">
        <v>31</v>
      </c>
      <c r="D51" s="14">
        <v>39634</v>
      </c>
      <c r="E51" s="45"/>
      <c r="F51" s="14">
        <f t="shared" si="1"/>
        <v>39634</v>
      </c>
    </row>
    <row r="52" spans="1:6" x14ac:dyDescent="0.25">
      <c r="A52" s="11">
        <f t="shared" si="0"/>
        <v>40</v>
      </c>
      <c r="B52" s="12" t="s">
        <v>32</v>
      </c>
      <c r="C52" s="12" t="s">
        <v>33</v>
      </c>
      <c r="D52" s="14">
        <v>5300</v>
      </c>
      <c r="E52" s="45"/>
      <c r="F52" s="14">
        <f t="shared" si="1"/>
        <v>5300</v>
      </c>
    </row>
    <row r="53" spans="1:6" ht="13.15" customHeight="1" x14ac:dyDescent="0.25">
      <c r="A53" s="11">
        <f t="shared" si="0"/>
        <v>41</v>
      </c>
      <c r="B53" s="30" t="s">
        <v>133</v>
      </c>
      <c r="C53" s="31" t="s">
        <v>137</v>
      </c>
      <c r="D53" s="14">
        <v>170</v>
      </c>
      <c r="E53" s="45"/>
      <c r="F53" s="14">
        <f t="shared" si="1"/>
        <v>170</v>
      </c>
    </row>
    <row r="54" spans="1:6" ht="18" customHeight="1" x14ac:dyDescent="0.25">
      <c r="A54" s="11">
        <f t="shared" si="0"/>
        <v>42</v>
      </c>
      <c r="B54" s="24" t="s">
        <v>34</v>
      </c>
      <c r="C54" s="17" t="s">
        <v>35</v>
      </c>
      <c r="D54" s="18">
        <f>D55+D59+D62+D65+D67+D69</f>
        <v>14948.66</v>
      </c>
      <c r="E54" s="18">
        <f>E55+E59+E62+E65+E67+E69</f>
        <v>2200</v>
      </c>
      <c r="F54" s="18">
        <f t="shared" si="1"/>
        <v>17148.66</v>
      </c>
    </row>
    <row r="55" spans="1:6" x14ac:dyDescent="0.25">
      <c r="A55" s="11">
        <f t="shared" si="0"/>
        <v>43</v>
      </c>
      <c r="B55" s="17" t="s">
        <v>36</v>
      </c>
      <c r="C55" s="17" t="s">
        <v>37</v>
      </c>
      <c r="D55" s="18">
        <f>D56</f>
        <v>4905.66</v>
      </c>
      <c r="E55" s="45"/>
      <c r="F55" s="18">
        <f t="shared" si="1"/>
        <v>4905.66</v>
      </c>
    </row>
    <row r="56" spans="1:6" ht="18" customHeight="1" x14ac:dyDescent="0.25">
      <c r="A56" s="11">
        <f t="shared" si="0"/>
        <v>44</v>
      </c>
      <c r="B56" s="30" t="s">
        <v>38</v>
      </c>
      <c r="C56" s="12" t="s">
        <v>39</v>
      </c>
      <c r="D56" s="14">
        <f>D57+D58</f>
        <v>4905.66</v>
      </c>
      <c r="E56" s="45"/>
      <c r="F56" s="14">
        <f t="shared" si="1"/>
        <v>4905.66</v>
      </c>
    </row>
    <row r="57" spans="1:6" x14ac:dyDescent="0.25">
      <c r="A57" s="11">
        <f t="shared" si="0"/>
        <v>45</v>
      </c>
      <c r="B57" s="12" t="s">
        <v>40</v>
      </c>
      <c r="C57" s="12" t="s">
        <v>41</v>
      </c>
      <c r="D57" s="14">
        <v>4535</v>
      </c>
      <c r="E57" s="45"/>
      <c r="F57" s="14">
        <f t="shared" si="1"/>
        <v>4535</v>
      </c>
    </row>
    <row r="58" spans="1:6" x14ac:dyDescent="0.25">
      <c r="A58" s="11">
        <f t="shared" si="0"/>
        <v>46</v>
      </c>
      <c r="B58" s="12" t="s">
        <v>32</v>
      </c>
      <c r="C58" s="12" t="s">
        <v>42</v>
      </c>
      <c r="D58" s="14">
        <v>370.66</v>
      </c>
      <c r="E58" s="45"/>
      <c r="F58" s="14">
        <f t="shared" si="1"/>
        <v>370.66</v>
      </c>
    </row>
    <row r="59" spans="1:6" x14ac:dyDescent="0.25">
      <c r="A59" s="11">
        <f t="shared" si="0"/>
        <v>47</v>
      </c>
      <c r="B59" s="17" t="s">
        <v>43</v>
      </c>
      <c r="C59" s="17" t="s">
        <v>37</v>
      </c>
      <c r="D59" s="18">
        <f>D60+D61</f>
        <v>3850</v>
      </c>
      <c r="E59" s="45"/>
      <c r="F59" s="18">
        <f t="shared" si="1"/>
        <v>3850</v>
      </c>
    </row>
    <row r="60" spans="1:6" x14ac:dyDescent="0.25">
      <c r="A60" s="11">
        <f t="shared" si="0"/>
        <v>48</v>
      </c>
      <c r="B60" s="12" t="s">
        <v>40</v>
      </c>
      <c r="C60" s="12" t="s">
        <v>44</v>
      </c>
      <c r="D60" s="14">
        <v>2700</v>
      </c>
      <c r="E60" s="45"/>
      <c r="F60" s="14">
        <f t="shared" si="1"/>
        <v>2700</v>
      </c>
    </row>
    <row r="61" spans="1:6" x14ac:dyDescent="0.25">
      <c r="A61" s="11">
        <f t="shared" si="0"/>
        <v>49</v>
      </c>
      <c r="B61" s="12" t="s">
        <v>45</v>
      </c>
      <c r="C61" s="12" t="s">
        <v>46</v>
      </c>
      <c r="D61" s="14">
        <v>1150</v>
      </c>
      <c r="E61" s="45"/>
      <c r="F61" s="14">
        <f t="shared" si="1"/>
        <v>1150</v>
      </c>
    </row>
    <row r="62" spans="1:6" x14ac:dyDescent="0.25">
      <c r="A62" s="11">
        <f t="shared" si="0"/>
        <v>50</v>
      </c>
      <c r="B62" s="17" t="s">
        <v>47</v>
      </c>
      <c r="C62" s="17" t="s">
        <v>37</v>
      </c>
      <c r="D62" s="18">
        <f>D63+D64</f>
        <v>5925</v>
      </c>
      <c r="E62" s="45"/>
      <c r="F62" s="18">
        <f t="shared" si="1"/>
        <v>5925</v>
      </c>
    </row>
    <row r="63" spans="1:6" x14ac:dyDescent="0.25">
      <c r="A63" s="11">
        <f t="shared" si="0"/>
        <v>51</v>
      </c>
      <c r="B63" s="12" t="s">
        <v>32</v>
      </c>
      <c r="C63" s="12" t="s">
        <v>46</v>
      </c>
      <c r="D63" s="14">
        <v>5900</v>
      </c>
      <c r="E63" s="45"/>
      <c r="F63" s="14">
        <f t="shared" si="1"/>
        <v>5900</v>
      </c>
    </row>
    <row r="64" spans="1:6" x14ac:dyDescent="0.25">
      <c r="A64" s="11">
        <f t="shared" si="0"/>
        <v>52</v>
      </c>
      <c r="B64" s="12" t="s">
        <v>116</v>
      </c>
      <c r="C64" s="12" t="s">
        <v>117</v>
      </c>
      <c r="D64" s="14">
        <v>25</v>
      </c>
      <c r="E64" s="45"/>
      <c r="F64" s="14">
        <f t="shared" si="1"/>
        <v>25</v>
      </c>
    </row>
    <row r="65" spans="1:6" x14ac:dyDescent="0.25">
      <c r="A65" s="11">
        <f t="shared" si="0"/>
        <v>53</v>
      </c>
      <c r="B65" s="17" t="s">
        <v>123</v>
      </c>
      <c r="C65" s="17" t="s">
        <v>35</v>
      </c>
      <c r="D65" s="18">
        <f>D66</f>
        <v>8</v>
      </c>
      <c r="E65" s="45"/>
      <c r="F65" s="18">
        <f t="shared" si="1"/>
        <v>8</v>
      </c>
    </row>
    <row r="66" spans="1:6" x14ac:dyDescent="0.25">
      <c r="A66" s="11">
        <f t="shared" si="0"/>
        <v>54</v>
      </c>
      <c r="B66" s="12" t="s">
        <v>45</v>
      </c>
      <c r="C66" s="12" t="s">
        <v>46</v>
      </c>
      <c r="D66" s="14">
        <v>8</v>
      </c>
      <c r="E66" s="45"/>
      <c r="F66" s="14">
        <f t="shared" si="1"/>
        <v>8</v>
      </c>
    </row>
    <row r="67" spans="1:6" x14ac:dyDescent="0.25">
      <c r="A67" s="11">
        <f t="shared" si="0"/>
        <v>55</v>
      </c>
      <c r="B67" s="17" t="s">
        <v>132</v>
      </c>
      <c r="C67" s="17" t="s">
        <v>35</v>
      </c>
      <c r="D67" s="18">
        <f>D68</f>
        <v>60</v>
      </c>
      <c r="E67" s="45"/>
      <c r="F67" s="18">
        <f t="shared" si="1"/>
        <v>60</v>
      </c>
    </row>
    <row r="68" spans="1:6" x14ac:dyDescent="0.25">
      <c r="A68" s="11">
        <f t="shared" si="0"/>
        <v>56</v>
      </c>
      <c r="B68" s="12" t="s">
        <v>45</v>
      </c>
      <c r="C68" s="12" t="s">
        <v>46</v>
      </c>
      <c r="D68" s="14">
        <v>60</v>
      </c>
      <c r="E68" s="45"/>
      <c r="F68" s="14">
        <f t="shared" si="1"/>
        <v>60</v>
      </c>
    </row>
    <row r="69" spans="1:6" x14ac:dyDescent="0.25">
      <c r="A69" s="11">
        <f t="shared" si="0"/>
        <v>57</v>
      </c>
      <c r="B69" s="32" t="s">
        <v>160</v>
      </c>
      <c r="C69" s="32" t="s">
        <v>35</v>
      </c>
      <c r="D69" s="18">
        <v>200</v>
      </c>
      <c r="E69" s="18">
        <v>2200</v>
      </c>
      <c r="F69" s="18">
        <f t="shared" si="1"/>
        <v>2400</v>
      </c>
    </row>
    <row r="70" spans="1:6" x14ac:dyDescent="0.25">
      <c r="A70" s="11">
        <f t="shared" si="0"/>
        <v>58</v>
      </c>
      <c r="B70" s="17" t="s">
        <v>48</v>
      </c>
      <c r="C70" s="17" t="s">
        <v>49</v>
      </c>
      <c r="D70" s="18">
        <f>D71</f>
        <v>370</v>
      </c>
      <c r="E70" s="45"/>
      <c r="F70" s="18">
        <f t="shared" si="1"/>
        <v>370</v>
      </c>
    </row>
    <row r="71" spans="1:6" x14ac:dyDescent="0.25">
      <c r="A71" s="11">
        <f t="shared" si="0"/>
        <v>59</v>
      </c>
      <c r="B71" s="17" t="s">
        <v>50</v>
      </c>
      <c r="C71" s="17" t="s">
        <v>49</v>
      </c>
      <c r="D71" s="18">
        <f>D72</f>
        <v>370</v>
      </c>
      <c r="E71" s="45"/>
      <c r="F71" s="18">
        <f t="shared" si="1"/>
        <v>370</v>
      </c>
    </row>
    <row r="72" spans="1:6" x14ac:dyDescent="0.25">
      <c r="A72" s="11">
        <f t="shared" si="0"/>
        <v>60</v>
      </c>
      <c r="B72" s="12" t="s">
        <v>32</v>
      </c>
      <c r="C72" s="12" t="s">
        <v>51</v>
      </c>
      <c r="D72" s="14">
        <v>370</v>
      </c>
      <c r="E72" s="45"/>
      <c r="F72" s="14">
        <f t="shared" si="1"/>
        <v>370</v>
      </c>
    </row>
    <row r="73" spans="1:6" ht="29.45" customHeight="1" x14ac:dyDescent="0.25">
      <c r="A73" s="11">
        <f t="shared" si="0"/>
        <v>61</v>
      </c>
      <c r="B73" s="33" t="s">
        <v>101</v>
      </c>
      <c r="C73" s="17" t="s">
        <v>52</v>
      </c>
      <c r="D73" s="18">
        <f>D74</f>
        <v>50</v>
      </c>
      <c r="E73" s="45"/>
      <c r="F73" s="18">
        <f t="shared" si="1"/>
        <v>50</v>
      </c>
    </row>
    <row r="74" spans="1:6" ht="33.75" customHeight="1" x14ac:dyDescent="0.25">
      <c r="A74" s="11">
        <f t="shared" si="0"/>
        <v>62</v>
      </c>
      <c r="B74" s="33" t="s">
        <v>53</v>
      </c>
      <c r="C74" s="17" t="s">
        <v>52</v>
      </c>
      <c r="D74" s="18">
        <f>D75</f>
        <v>50</v>
      </c>
      <c r="E74" s="45"/>
      <c r="F74" s="18">
        <f t="shared" si="1"/>
        <v>50</v>
      </c>
    </row>
    <row r="75" spans="1:6" x14ac:dyDescent="0.25">
      <c r="A75" s="11">
        <f t="shared" si="0"/>
        <v>63</v>
      </c>
      <c r="B75" s="12" t="s">
        <v>32</v>
      </c>
      <c r="C75" s="12" t="s">
        <v>54</v>
      </c>
      <c r="D75" s="14">
        <v>50</v>
      </c>
      <c r="E75" s="45"/>
      <c r="F75" s="14">
        <f t="shared" si="1"/>
        <v>50</v>
      </c>
    </row>
    <row r="76" spans="1:6" x14ac:dyDescent="0.25">
      <c r="A76" s="11">
        <f t="shared" si="0"/>
        <v>64</v>
      </c>
      <c r="B76" s="17" t="s">
        <v>55</v>
      </c>
      <c r="C76" s="17" t="s">
        <v>56</v>
      </c>
      <c r="D76" s="18">
        <f>D77+D111</f>
        <v>20167</v>
      </c>
      <c r="E76" s="45"/>
      <c r="F76" s="18">
        <f t="shared" si="1"/>
        <v>20167</v>
      </c>
    </row>
    <row r="77" spans="1:6" x14ac:dyDescent="0.25">
      <c r="A77" s="11">
        <f t="shared" si="0"/>
        <v>65</v>
      </c>
      <c r="B77" s="17" t="s">
        <v>115</v>
      </c>
      <c r="C77" s="17" t="s">
        <v>56</v>
      </c>
      <c r="D77" s="18">
        <f>D78+D81+D84+D87+D90+D93+D96+D99+D102+D105+D108</f>
        <v>8047</v>
      </c>
      <c r="E77" s="45"/>
      <c r="F77" s="18">
        <f t="shared" si="1"/>
        <v>8047</v>
      </c>
    </row>
    <row r="78" spans="1:6" ht="31.5" customHeight="1" x14ac:dyDescent="0.25">
      <c r="A78" s="11">
        <f t="shared" si="0"/>
        <v>66</v>
      </c>
      <c r="B78" s="33" t="s">
        <v>106</v>
      </c>
      <c r="C78" s="17" t="s">
        <v>57</v>
      </c>
      <c r="D78" s="18">
        <f>D79+D80</f>
        <v>1167</v>
      </c>
      <c r="E78" s="45"/>
      <c r="F78" s="18">
        <f t="shared" ref="F78:F141" si="2">D78+E78</f>
        <v>1167</v>
      </c>
    </row>
    <row r="79" spans="1:6" x14ac:dyDescent="0.25">
      <c r="A79" s="11">
        <f t="shared" si="0"/>
        <v>67</v>
      </c>
      <c r="B79" s="12" t="s">
        <v>32</v>
      </c>
      <c r="C79" s="12" t="s">
        <v>58</v>
      </c>
      <c r="D79" s="14">
        <v>767</v>
      </c>
      <c r="E79" s="45"/>
      <c r="F79" s="14">
        <f t="shared" si="2"/>
        <v>767</v>
      </c>
    </row>
    <row r="80" spans="1:6" x14ac:dyDescent="0.25">
      <c r="A80" s="11">
        <f t="shared" ref="A80:A140" si="3">A79+1</f>
        <v>68</v>
      </c>
      <c r="B80" s="12" t="s">
        <v>128</v>
      </c>
      <c r="C80" s="16" t="s">
        <v>63</v>
      </c>
      <c r="D80" s="14">
        <v>400</v>
      </c>
      <c r="E80" s="45"/>
      <c r="F80" s="14">
        <f t="shared" si="2"/>
        <v>400</v>
      </c>
    </row>
    <row r="81" spans="1:6" ht="31.5" customHeight="1" x14ac:dyDescent="0.25">
      <c r="A81" s="11">
        <f t="shared" si="3"/>
        <v>69</v>
      </c>
      <c r="B81" s="24" t="s">
        <v>107</v>
      </c>
      <c r="C81" s="17" t="s">
        <v>56</v>
      </c>
      <c r="D81" s="18">
        <f>D82+D83</f>
        <v>636</v>
      </c>
      <c r="E81" s="45"/>
      <c r="F81" s="18">
        <f t="shared" si="2"/>
        <v>636</v>
      </c>
    </row>
    <row r="82" spans="1:6" x14ac:dyDescent="0.25">
      <c r="A82" s="11">
        <f t="shared" si="3"/>
        <v>70</v>
      </c>
      <c r="B82" s="12" t="s">
        <v>59</v>
      </c>
      <c r="C82" s="12" t="s">
        <v>58</v>
      </c>
      <c r="D82" s="14">
        <v>406</v>
      </c>
      <c r="E82" s="45"/>
      <c r="F82" s="14">
        <f t="shared" si="2"/>
        <v>406</v>
      </c>
    </row>
    <row r="83" spans="1:6" x14ac:dyDescent="0.25">
      <c r="A83" s="11">
        <f t="shared" si="3"/>
        <v>71</v>
      </c>
      <c r="B83" s="12" t="s">
        <v>128</v>
      </c>
      <c r="C83" s="16" t="s">
        <v>63</v>
      </c>
      <c r="D83" s="14">
        <v>230</v>
      </c>
      <c r="E83" s="45"/>
      <c r="F83" s="14">
        <f t="shared" si="2"/>
        <v>230</v>
      </c>
    </row>
    <row r="84" spans="1:6" x14ac:dyDescent="0.25">
      <c r="A84" s="11">
        <f t="shared" si="3"/>
        <v>72</v>
      </c>
      <c r="B84" s="20" t="s">
        <v>108</v>
      </c>
      <c r="C84" s="17" t="s">
        <v>56</v>
      </c>
      <c r="D84" s="18">
        <f>D85+D86</f>
        <v>1254</v>
      </c>
      <c r="E84" s="45"/>
      <c r="F84" s="18">
        <f t="shared" si="2"/>
        <v>1254</v>
      </c>
    </row>
    <row r="85" spans="1:6" x14ac:dyDescent="0.25">
      <c r="A85" s="11">
        <f t="shared" si="3"/>
        <v>73</v>
      </c>
      <c r="B85" s="12" t="s">
        <v>32</v>
      </c>
      <c r="C85" s="12" t="s">
        <v>58</v>
      </c>
      <c r="D85" s="14">
        <v>804</v>
      </c>
      <c r="E85" s="45"/>
      <c r="F85" s="14">
        <f t="shared" si="2"/>
        <v>804</v>
      </c>
    </row>
    <row r="86" spans="1:6" x14ac:dyDescent="0.25">
      <c r="A86" s="11">
        <f t="shared" si="3"/>
        <v>74</v>
      </c>
      <c r="B86" s="12" t="s">
        <v>128</v>
      </c>
      <c r="C86" s="16" t="s">
        <v>63</v>
      </c>
      <c r="D86" s="14">
        <v>450</v>
      </c>
      <c r="E86" s="45"/>
      <c r="F86" s="14">
        <f t="shared" si="2"/>
        <v>450</v>
      </c>
    </row>
    <row r="87" spans="1:6" x14ac:dyDescent="0.25">
      <c r="A87" s="11">
        <f t="shared" si="3"/>
        <v>75</v>
      </c>
      <c r="B87" s="20" t="s">
        <v>140</v>
      </c>
      <c r="C87" s="17" t="s">
        <v>56</v>
      </c>
      <c r="D87" s="18">
        <f>D88+D89</f>
        <v>1733</v>
      </c>
      <c r="E87" s="45"/>
      <c r="F87" s="18">
        <f t="shared" si="2"/>
        <v>1733</v>
      </c>
    </row>
    <row r="88" spans="1:6" x14ac:dyDescent="0.25">
      <c r="A88" s="11">
        <f t="shared" si="3"/>
        <v>76</v>
      </c>
      <c r="B88" s="12" t="s">
        <v>32</v>
      </c>
      <c r="C88" s="12" t="s">
        <v>58</v>
      </c>
      <c r="D88" s="14">
        <v>1233</v>
      </c>
      <c r="E88" s="45"/>
      <c r="F88" s="14">
        <f t="shared" si="2"/>
        <v>1233</v>
      </c>
    </row>
    <row r="89" spans="1:6" x14ac:dyDescent="0.25">
      <c r="A89" s="11">
        <f t="shared" si="3"/>
        <v>77</v>
      </c>
      <c r="B89" s="12" t="s">
        <v>128</v>
      </c>
      <c r="C89" s="16" t="s">
        <v>63</v>
      </c>
      <c r="D89" s="14">
        <v>500</v>
      </c>
      <c r="E89" s="45"/>
      <c r="F89" s="14">
        <f t="shared" si="2"/>
        <v>500</v>
      </c>
    </row>
    <row r="90" spans="1:6" x14ac:dyDescent="0.25">
      <c r="A90" s="11">
        <f t="shared" si="3"/>
        <v>78</v>
      </c>
      <c r="B90" s="20" t="s">
        <v>60</v>
      </c>
      <c r="C90" s="17" t="s">
        <v>56</v>
      </c>
      <c r="D90" s="18">
        <f>D91+D92</f>
        <v>640</v>
      </c>
      <c r="E90" s="45"/>
      <c r="F90" s="18">
        <f t="shared" si="2"/>
        <v>640</v>
      </c>
    </row>
    <row r="91" spans="1:6" x14ac:dyDescent="0.25">
      <c r="A91" s="11">
        <f t="shared" si="3"/>
        <v>79</v>
      </c>
      <c r="B91" s="12" t="s">
        <v>32</v>
      </c>
      <c r="C91" s="12" t="s">
        <v>58</v>
      </c>
      <c r="D91" s="14">
        <v>290</v>
      </c>
      <c r="E91" s="45"/>
      <c r="F91" s="14">
        <f t="shared" si="2"/>
        <v>290</v>
      </c>
    </row>
    <row r="92" spans="1:6" x14ac:dyDescent="0.25">
      <c r="A92" s="11">
        <f t="shared" si="3"/>
        <v>80</v>
      </c>
      <c r="B92" s="12" t="s">
        <v>128</v>
      </c>
      <c r="C92" s="16" t="s">
        <v>63</v>
      </c>
      <c r="D92" s="14">
        <v>350</v>
      </c>
      <c r="E92" s="45"/>
      <c r="F92" s="14">
        <f t="shared" si="2"/>
        <v>350</v>
      </c>
    </row>
    <row r="93" spans="1:6" ht="32.25" customHeight="1" x14ac:dyDescent="0.25">
      <c r="A93" s="11">
        <f t="shared" si="3"/>
        <v>81</v>
      </c>
      <c r="B93" s="33" t="s">
        <v>109</v>
      </c>
      <c r="C93" s="17" t="s">
        <v>56</v>
      </c>
      <c r="D93" s="18">
        <f>D94+D95</f>
        <v>370</v>
      </c>
      <c r="E93" s="45"/>
      <c r="F93" s="18">
        <f t="shared" si="2"/>
        <v>370</v>
      </c>
    </row>
    <row r="94" spans="1:6" x14ac:dyDescent="0.25">
      <c r="A94" s="11">
        <f t="shared" si="3"/>
        <v>82</v>
      </c>
      <c r="B94" s="12" t="s">
        <v>32</v>
      </c>
      <c r="C94" s="12" t="s">
        <v>58</v>
      </c>
      <c r="D94" s="14">
        <v>280</v>
      </c>
      <c r="E94" s="45"/>
      <c r="F94" s="14">
        <f t="shared" si="2"/>
        <v>280</v>
      </c>
    </row>
    <row r="95" spans="1:6" x14ac:dyDescent="0.25">
      <c r="A95" s="11">
        <f t="shared" si="3"/>
        <v>83</v>
      </c>
      <c r="B95" s="12" t="s">
        <v>128</v>
      </c>
      <c r="C95" s="16" t="s">
        <v>63</v>
      </c>
      <c r="D95" s="14">
        <v>90</v>
      </c>
      <c r="E95" s="45"/>
      <c r="F95" s="14">
        <f t="shared" si="2"/>
        <v>90</v>
      </c>
    </row>
    <row r="96" spans="1:6" x14ac:dyDescent="0.25">
      <c r="A96" s="11">
        <f t="shared" si="3"/>
        <v>84</v>
      </c>
      <c r="B96" s="20" t="s">
        <v>141</v>
      </c>
      <c r="C96" s="17" t="s">
        <v>56</v>
      </c>
      <c r="D96" s="18">
        <f>D97+D98</f>
        <v>780</v>
      </c>
      <c r="E96" s="45"/>
      <c r="F96" s="18">
        <f t="shared" si="2"/>
        <v>780</v>
      </c>
    </row>
    <row r="97" spans="1:6" x14ac:dyDescent="0.25">
      <c r="A97" s="11">
        <f t="shared" si="3"/>
        <v>85</v>
      </c>
      <c r="B97" s="12" t="s">
        <v>32</v>
      </c>
      <c r="C97" s="12" t="s">
        <v>58</v>
      </c>
      <c r="D97" s="14">
        <v>480</v>
      </c>
      <c r="E97" s="45"/>
      <c r="F97" s="14">
        <f t="shared" si="2"/>
        <v>480</v>
      </c>
    </row>
    <row r="98" spans="1:6" x14ac:dyDescent="0.25">
      <c r="A98" s="11">
        <f t="shared" si="3"/>
        <v>86</v>
      </c>
      <c r="B98" s="12" t="s">
        <v>128</v>
      </c>
      <c r="C98" s="16" t="s">
        <v>63</v>
      </c>
      <c r="D98" s="14">
        <v>300</v>
      </c>
      <c r="E98" s="45"/>
      <c r="F98" s="14">
        <f t="shared" si="2"/>
        <v>300</v>
      </c>
    </row>
    <row r="99" spans="1:6" ht="48.75" customHeight="1" x14ac:dyDescent="0.25">
      <c r="A99" s="11">
        <f t="shared" si="3"/>
        <v>87</v>
      </c>
      <c r="B99" s="21" t="s">
        <v>110</v>
      </c>
      <c r="C99" s="17" t="s">
        <v>56</v>
      </c>
      <c r="D99" s="18">
        <f>D100+D101</f>
        <v>753</v>
      </c>
      <c r="E99" s="45"/>
      <c r="F99" s="18">
        <f t="shared" si="2"/>
        <v>753</v>
      </c>
    </row>
    <row r="100" spans="1:6" x14ac:dyDescent="0.25">
      <c r="A100" s="11">
        <f t="shared" si="3"/>
        <v>88</v>
      </c>
      <c r="B100" s="12" t="s">
        <v>32</v>
      </c>
      <c r="C100" s="12" t="s">
        <v>58</v>
      </c>
      <c r="D100" s="14">
        <v>403</v>
      </c>
      <c r="E100" s="45"/>
      <c r="F100" s="14">
        <f t="shared" si="2"/>
        <v>403</v>
      </c>
    </row>
    <row r="101" spans="1:6" x14ac:dyDescent="0.25">
      <c r="A101" s="11">
        <f t="shared" si="3"/>
        <v>89</v>
      </c>
      <c r="B101" s="12" t="s">
        <v>128</v>
      </c>
      <c r="C101" s="16" t="s">
        <v>63</v>
      </c>
      <c r="D101" s="14">
        <v>350</v>
      </c>
      <c r="E101" s="45"/>
      <c r="F101" s="14">
        <f t="shared" si="2"/>
        <v>350</v>
      </c>
    </row>
    <row r="102" spans="1:6" x14ac:dyDescent="0.25">
      <c r="A102" s="11">
        <f t="shared" si="3"/>
        <v>90</v>
      </c>
      <c r="B102" s="20" t="s">
        <v>111</v>
      </c>
      <c r="C102" s="17" t="s">
        <v>56</v>
      </c>
      <c r="D102" s="18">
        <f>D103+D104</f>
        <v>270</v>
      </c>
      <c r="E102" s="45"/>
      <c r="F102" s="18">
        <f t="shared" si="2"/>
        <v>270</v>
      </c>
    </row>
    <row r="103" spans="1:6" x14ac:dyDescent="0.25">
      <c r="A103" s="11">
        <f t="shared" si="3"/>
        <v>91</v>
      </c>
      <c r="B103" s="12" t="s">
        <v>32</v>
      </c>
      <c r="C103" s="12" t="s">
        <v>58</v>
      </c>
      <c r="D103" s="14">
        <v>200</v>
      </c>
      <c r="E103" s="45"/>
      <c r="F103" s="14">
        <f t="shared" si="2"/>
        <v>200</v>
      </c>
    </row>
    <row r="104" spans="1:6" x14ac:dyDescent="0.25">
      <c r="A104" s="11">
        <f t="shared" si="3"/>
        <v>92</v>
      </c>
      <c r="B104" s="12" t="s">
        <v>128</v>
      </c>
      <c r="C104" s="16" t="s">
        <v>63</v>
      </c>
      <c r="D104" s="14">
        <v>70</v>
      </c>
      <c r="E104" s="45"/>
      <c r="F104" s="14">
        <f t="shared" si="2"/>
        <v>70</v>
      </c>
    </row>
    <row r="105" spans="1:6" x14ac:dyDescent="0.25">
      <c r="A105" s="11">
        <f t="shared" si="3"/>
        <v>93</v>
      </c>
      <c r="B105" s="20" t="s">
        <v>112</v>
      </c>
      <c r="C105" s="17" t="s">
        <v>56</v>
      </c>
      <c r="D105" s="18">
        <f>D106+D107</f>
        <v>337</v>
      </c>
      <c r="E105" s="45"/>
      <c r="F105" s="18">
        <f t="shared" si="2"/>
        <v>337</v>
      </c>
    </row>
    <row r="106" spans="1:6" x14ac:dyDescent="0.25">
      <c r="A106" s="11">
        <f t="shared" si="3"/>
        <v>94</v>
      </c>
      <c r="B106" s="12" t="s">
        <v>32</v>
      </c>
      <c r="C106" s="12" t="s">
        <v>58</v>
      </c>
      <c r="D106" s="14">
        <v>237</v>
      </c>
      <c r="E106" s="45"/>
      <c r="F106" s="14">
        <f t="shared" si="2"/>
        <v>237</v>
      </c>
    </row>
    <row r="107" spans="1:6" x14ac:dyDescent="0.25">
      <c r="A107" s="11">
        <f t="shared" si="3"/>
        <v>95</v>
      </c>
      <c r="B107" s="12" t="s">
        <v>128</v>
      </c>
      <c r="C107" s="16" t="s">
        <v>63</v>
      </c>
      <c r="D107" s="14">
        <v>100</v>
      </c>
      <c r="E107" s="45"/>
      <c r="F107" s="14">
        <f t="shared" si="2"/>
        <v>100</v>
      </c>
    </row>
    <row r="108" spans="1:6" ht="31.9" customHeight="1" x14ac:dyDescent="0.25">
      <c r="A108" s="11">
        <f t="shared" si="3"/>
        <v>96</v>
      </c>
      <c r="B108" s="33" t="s">
        <v>61</v>
      </c>
      <c r="C108" s="17" t="s">
        <v>56</v>
      </c>
      <c r="D108" s="18">
        <f>D109+D110</f>
        <v>107</v>
      </c>
      <c r="E108" s="45"/>
      <c r="F108" s="18">
        <f t="shared" si="2"/>
        <v>107</v>
      </c>
    </row>
    <row r="109" spans="1:6" x14ac:dyDescent="0.25">
      <c r="A109" s="11">
        <f t="shared" si="3"/>
        <v>97</v>
      </c>
      <c r="B109" s="12" t="s">
        <v>32</v>
      </c>
      <c r="C109" s="12" t="s">
        <v>58</v>
      </c>
      <c r="D109" s="14">
        <v>107</v>
      </c>
      <c r="E109" s="45"/>
      <c r="F109" s="14">
        <f t="shared" si="2"/>
        <v>107</v>
      </c>
    </row>
    <row r="110" spans="1:6" x14ac:dyDescent="0.25">
      <c r="A110" s="11">
        <f t="shared" si="3"/>
        <v>98</v>
      </c>
      <c r="B110" s="12" t="s">
        <v>128</v>
      </c>
      <c r="C110" s="16" t="s">
        <v>63</v>
      </c>
      <c r="D110" s="14">
        <v>0</v>
      </c>
      <c r="E110" s="45"/>
      <c r="F110" s="14">
        <f t="shared" si="2"/>
        <v>0</v>
      </c>
    </row>
    <row r="111" spans="1:6" x14ac:dyDescent="0.25">
      <c r="A111" s="11">
        <f t="shared" si="3"/>
        <v>99</v>
      </c>
      <c r="B111" s="17" t="s">
        <v>130</v>
      </c>
      <c r="C111" s="17" t="s">
        <v>56</v>
      </c>
      <c r="D111" s="18">
        <f>D112</f>
        <v>12120</v>
      </c>
      <c r="E111" s="45"/>
      <c r="F111" s="18">
        <f t="shared" si="2"/>
        <v>12120</v>
      </c>
    </row>
    <row r="112" spans="1:6" x14ac:dyDescent="0.25">
      <c r="A112" s="11">
        <f t="shared" si="3"/>
        <v>100</v>
      </c>
      <c r="B112" s="12" t="s">
        <v>62</v>
      </c>
      <c r="C112" s="12" t="s">
        <v>63</v>
      </c>
      <c r="D112" s="14">
        <v>12120</v>
      </c>
      <c r="E112" s="45"/>
      <c r="F112" s="14">
        <f t="shared" si="2"/>
        <v>12120</v>
      </c>
    </row>
    <row r="113" spans="1:6" x14ac:dyDescent="0.25">
      <c r="A113" s="11">
        <v>107</v>
      </c>
      <c r="B113" s="17" t="s">
        <v>64</v>
      </c>
      <c r="C113" s="22" t="s">
        <v>65</v>
      </c>
      <c r="D113" s="18">
        <f>D114+D159+D164</f>
        <v>85469.5</v>
      </c>
      <c r="E113" s="45"/>
      <c r="F113" s="18">
        <f t="shared" si="2"/>
        <v>85469.5</v>
      </c>
    </row>
    <row r="114" spans="1:6" x14ac:dyDescent="0.25">
      <c r="A114" s="11">
        <f t="shared" si="3"/>
        <v>108</v>
      </c>
      <c r="B114" s="23" t="s">
        <v>66</v>
      </c>
      <c r="C114" s="22" t="s">
        <v>65</v>
      </c>
      <c r="D114" s="18">
        <f>D115+D120+D125+D129+D134+D138+D142+D147+D151+D155</f>
        <v>61349.5</v>
      </c>
      <c r="E114" s="45"/>
      <c r="F114" s="18">
        <f t="shared" si="2"/>
        <v>61349.5</v>
      </c>
    </row>
    <row r="115" spans="1:6" x14ac:dyDescent="0.25">
      <c r="A115" s="11">
        <f t="shared" si="3"/>
        <v>109</v>
      </c>
      <c r="B115" s="17" t="s">
        <v>67</v>
      </c>
      <c r="C115" s="22" t="s">
        <v>65</v>
      </c>
      <c r="D115" s="18">
        <f>D116</f>
        <v>31710</v>
      </c>
      <c r="E115" s="45"/>
      <c r="F115" s="18">
        <f t="shared" si="2"/>
        <v>31710</v>
      </c>
    </row>
    <row r="116" spans="1:6" ht="15" customHeight="1" x14ac:dyDescent="0.25">
      <c r="A116" s="11">
        <f t="shared" si="3"/>
        <v>110</v>
      </c>
      <c r="B116" s="30" t="s">
        <v>68</v>
      </c>
      <c r="C116" s="12" t="s">
        <v>69</v>
      </c>
      <c r="D116" s="14">
        <f>D117+D118+D119</f>
        <v>31710</v>
      </c>
      <c r="E116" s="45"/>
      <c r="F116" s="14">
        <f t="shared" si="2"/>
        <v>31710</v>
      </c>
    </row>
    <row r="117" spans="1:6" x14ac:dyDescent="0.25">
      <c r="A117" s="11">
        <f t="shared" si="3"/>
        <v>111</v>
      </c>
      <c r="B117" s="12" t="s">
        <v>40</v>
      </c>
      <c r="C117" s="12" t="s">
        <v>70</v>
      </c>
      <c r="D117" s="14">
        <v>30800</v>
      </c>
      <c r="E117" s="45"/>
      <c r="F117" s="14">
        <f t="shared" si="2"/>
        <v>30800</v>
      </c>
    </row>
    <row r="118" spans="1:6" x14ac:dyDescent="0.25">
      <c r="A118" s="11">
        <f t="shared" si="3"/>
        <v>112</v>
      </c>
      <c r="B118" s="12" t="s">
        <v>32</v>
      </c>
      <c r="C118" s="12" t="s">
        <v>71</v>
      </c>
      <c r="D118" s="14">
        <v>700</v>
      </c>
      <c r="E118" s="45"/>
      <c r="F118" s="14">
        <f t="shared" si="2"/>
        <v>700</v>
      </c>
    </row>
    <row r="119" spans="1:6" ht="16.149999999999999" customHeight="1" x14ac:dyDescent="0.25">
      <c r="A119" s="11">
        <f t="shared" si="3"/>
        <v>113</v>
      </c>
      <c r="B119" s="30" t="s">
        <v>133</v>
      </c>
      <c r="C119" s="16" t="s">
        <v>86</v>
      </c>
      <c r="D119" s="14">
        <v>210</v>
      </c>
      <c r="E119" s="45"/>
      <c r="F119" s="14">
        <f t="shared" si="2"/>
        <v>210</v>
      </c>
    </row>
    <row r="120" spans="1:6" x14ac:dyDescent="0.25">
      <c r="A120" s="11">
        <f t="shared" si="3"/>
        <v>114</v>
      </c>
      <c r="B120" s="17" t="s">
        <v>72</v>
      </c>
      <c r="C120" s="17" t="s">
        <v>65</v>
      </c>
      <c r="D120" s="18">
        <f>D121</f>
        <v>6254</v>
      </c>
      <c r="E120" s="45"/>
      <c r="F120" s="18">
        <f t="shared" si="2"/>
        <v>6254</v>
      </c>
    </row>
    <row r="121" spans="1:6" ht="13.15" customHeight="1" x14ac:dyDescent="0.25">
      <c r="A121" s="11">
        <f t="shared" si="3"/>
        <v>115</v>
      </c>
      <c r="B121" s="30" t="s">
        <v>68</v>
      </c>
      <c r="C121" s="12" t="s">
        <v>69</v>
      </c>
      <c r="D121" s="14">
        <f>D122+D123+D124</f>
        <v>6254</v>
      </c>
      <c r="E121" s="45"/>
      <c r="F121" s="14">
        <f t="shared" si="2"/>
        <v>6254</v>
      </c>
    </row>
    <row r="122" spans="1:6" x14ac:dyDescent="0.25">
      <c r="A122" s="11">
        <f t="shared" si="3"/>
        <v>116</v>
      </c>
      <c r="B122" s="12" t="s">
        <v>40</v>
      </c>
      <c r="C122" s="12" t="s">
        <v>73</v>
      </c>
      <c r="D122" s="14">
        <v>5578</v>
      </c>
      <c r="E122" s="45"/>
      <c r="F122" s="14">
        <f t="shared" si="2"/>
        <v>5578</v>
      </c>
    </row>
    <row r="123" spans="1:6" x14ac:dyDescent="0.25">
      <c r="A123" s="11">
        <f t="shared" si="3"/>
        <v>117</v>
      </c>
      <c r="B123" s="12" t="s">
        <v>32</v>
      </c>
      <c r="C123" s="12" t="s">
        <v>71</v>
      </c>
      <c r="D123" s="14">
        <v>612</v>
      </c>
      <c r="E123" s="45"/>
      <c r="F123" s="14">
        <f t="shared" si="2"/>
        <v>612</v>
      </c>
    </row>
    <row r="124" spans="1:6" ht="31.5" customHeight="1" x14ac:dyDescent="0.25">
      <c r="A124" s="11">
        <f t="shared" si="3"/>
        <v>118</v>
      </c>
      <c r="B124" s="30" t="s">
        <v>133</v>
      </c>
      <c r="C124" s="16" t="s">
        <v>86</v>
      </c>
      <c r="D124" s="14">
        <v>64</v>
      </c>
      <c r="E124" s="45"/>
      <c r="F124" s="14">
        <f t="shared" si="2"/>
        <v>64</v>
      </c>
    </row>
    <row r="125" spans="1:6" x14ac:dyDescent="0.25">
      <c r="A125" s="11">
        <f t="shared" si="3"/>
        <v>119</v>
      </c>
      <c r="B125" s="17" t="s">
        <v>74</v>
      </c>
      <c r="C125" s="17" t="s">
        <v>65</v>
      </c>
      <c r="D125" s="18">
        <f>D126</f>
        <v>2772</v>
      </c>
      <c r="E125" s="45"/>
      <c r="F125" s="18">
        <f t="shared" si="2"/>
        <v>2772</v>
      </c>
    </row>
    <row r="126" spans="1:6" ht="14.45" customHeight="1" x14ac:dyDescent="0.25">
      <c r="A126" s="11">
        <f t="shared" si="3"/>
        <v>120</v>
      </c>
      <c r="B126" s="30" t="s">
        <v>68</v>
      </c>
      <c r="C126" s="12" t="s">
        <v>69</v>
      </c>
      <c r="D126" s="14">
        <f>D127+D128</f>
        <v>2772</v>
      </c>
      <c r="E126" s="45"/>
      <c r="F126" s="14">
        <f t="shared" si="2"/>
        <v>2772</v>
      </c>
    </row>
    <row r="127" spans="1:6" x14ac:dyDescent="0.25">
      <c r="A127" s="11">
        <f t="shared" si="3"/>
        <v>121</v>
      </c>
      <c r="B127" s="12" t="s">
        <v>40</v>
      </c>
      <c r="C127" s="12" t="s">
        <v>70</v>
      </c>
      <c r="D127" s="14">
        <v>2378</v>
      </c>
      <c r="E127" s="45"/>
      <c r="F127" s="14">
        <f t="shared" si="2"/>
        <v>2378</v>
      </c>
    </row>
    <row r="128" spans="1:6" x14ac:dyDescent="0.25">
      <c r="A128" s="11">
        <f t="shared" si="3"/>
        <v>122</v>
      </c>
      <c r="B128" s="12" t="s">
        <v>32</v>
      </c>
      <c r="C128" s="12" t="s">
        <v>71</v>
      </c>
      <c r="D128" s="14">
        <v>394</v>
      </c>
      <c r="E128" s="45"/>
      <c r="F128" s="14">
        <f t="shared" si="2"/>
        <v>394</v>
      </c>
    </row>
    <row r="129" spans="1:6" x14ac:dyDescent="0.25">
      <c r="A129" s="11">
        <f t="shared" si="3"/>
        <v>123</v>
      </c>
      <c r="B129" s="17" t="s">
        <v>75</v>
      </c>
      <c r="C129" s="17" t="s">
        <v>65</v>
      </c>
      <c r="D129" s="18">
        <f>D130</f>
        <v>4609</v>
      </c>
      <c r="E129" s="45"/>
      <c r="F129" s="18">
        <f t="shared" si="2"/>
        <v>4609</v>
      </c>
    </row>
    <row r="130" spans="1:6" ht="34.5" customHeight="1" x14ac:dyDescent="0.25">
      <c r="A130" s="11">
        <f t="shared" si="3"/>
        <v>124</v>
      </c>
      <c r="B130" s="30" t="s">
        <v>76</v>
      </c>
      <c r="C130" s="12" t="s">
        <v>69</v>
      </c>
      <c r="D130" s="14">
        <f>D131+D132+D133</f>
        <v>4609</v>
      </c>
      <c r="E130" s="45"/>
      <c r="F130" s="14">
        <f t="shared" si="2"/>
        <v>4609</v>
      </c>
    </row>
    <row r="131" spans="1:6" x14ac:dyDescent="0.25">
      <c r="A131" s="11">
        <f t="shared" si="3"/>
        <v>125</v>
      </c>
      <c r="B131" s="12" t="s">
        <v>40</v>
      </c>
      <c r="C131" s="12" t="s">
        <v>70</v>
      </c>
      <c r="D131" s="14">
        <v>3720</v>
      </c>
      <c r="E131" s="45"/>
      <c r="F131" s="14">
        <f t="shared" si="2"/>
        <v>3720</v>
      </c>
    </row>
    <row r="132" spans="1:6" x14ac:dyDescent="0.25">
      <c r="A132" s="11">
        <f t="shared" si="3"/>
        <v>126</v>
      </c>
      <c r="B132" s="12" t="s">
        <v>32</v>
      </c>
      <c r="C132" s="12" t="s">
        <v>71</v>
      </c>
      <c r="D132" s="14">
        <v>825</v>
      </c>
      <c r="E132" s="45"/>
      <c r="F132" s="14">
        <f t="shared" si="2"/>
        <v>825</v>
      </c>
    </row>
    <row r="133" spans="1:6" ht="31.5" customHeight="1" x14ac:dyDescent="0.25">
      <c r="A133" s="11">
        <f t="shared" si="3"/>
        <v>127</v>
      </c>
      <c r="B133" s="30" t="s">
        <v>133</v>
      </c>
      <c r="C133" s="16" t="s">
        <v>86</v>
      </c>
      <c r="D133" s="14">
        <v>64</v>
      </c>
      <c r="E133" s="45"/>
      <c r="F133" s="14">
        <f t="shared" si="2"/>
        <v>64</v>
      </c>
    </row>
    <row r="134" spans="1:6" ht="18.75" customHeight="1" x14ac:dyDescent="0.25">
      <c r="A134" s="11">
        <f t="shared" si="3"/>
        <v>128</v>
      </c>
      <c r="B134" s="17" t="s">
        <v>77</v>
      </c>
      <c r="C134" s="17" t="s">
        <v>65</v>
      </c>
      <c r="D134" s="18">
        <f>D135</f>
        <v>1075</v>
      </c>
      <c r="E134" s="45"/>
      <c r="F134" s="18">
        <f t="shared" si="2"/>
        <v>1075</v>
      </c>
    </row>
    <row r="135" spans="1:6" ht="32.25" customHeight="1" x14ac:dyDescent="0.25">
      <c r="A135" s="11">
        <f t="shared" si="3"/>
        <v>129</v>
      </c>
      <c r="B135" s="30" t="s">
        <v>76</v>
      </c>
      <c r="C135" s="12" t="s">
        <v>69</v>
      </c>
      <c r="D135" s="14">
        <f>D136+D137</f>
        <v>1075</v>
      </c>
      <c r="E135" s="45"/>
      <c r="F135" s="14">
        <f t="shared" si="2"/>
        <v>1075</v>
      </c>
    </row>
    <row r="136" spans="1:6" x14ac:dyDescent="0.25">
      <c r="A136" s="11">
        <f t="shared" si="3"/>
        <v>130</v>
      </c>
      <c r="B136" s="12" t="s">
        <v>40</v>
      </c>
      <c r="C136" s="12" t="s">
        <v>70</v>
      </c>
      <c r="D136" s="14">
        <v>790</v>
      </c>
      <c r="E136" s="45"/>
      <c r="F136" s="14">
        <f t="shared" si="2"/>
        <v>790</v>
      </c>
    </row>
    <row r="137" spans="1:6" x14ac:dyDescent="0.25">
      <c r="A137" s="11">
        <f t="shared" si="3"/>
        <v>131</v>
      </c>
      <c r="B137" s="12" t="s">
        <v>32</v>
      </c>
      <c r="C137" s="12" t="s">
        <v>71</v>
      </c>
      <c r="D137" s="14">
        <v>285</v>
      </c>
      <c r="E137" s="45"/>
      <c r="F137" s="14">
        <f t="shared" si="2"/>
        <v>285</v>
      </c>
    </row>
    <row r="138" spans="1:6" x14ac:dyDescent="0.25">
      <c r="A138" s="11">
        <f t="shared" si="3"/>
        <v>132</v>
      </c>
      <c r="B138" s="17" t="s">
        <v>78</v>
      </c>
      <c r="C138" s="17" t="s">
        <v>65</v>
      </c>
      <c r="D138" s="18">
        <f>D139</f>
        <v>2763</v>
      </c>
      <c r="E138" s="45"/>
      <c r="F138" s="18">
        <f t="shared" si="2"/>
        <v>2763</v>
      </c>
    </row>
    <row r="139" spans="1:6" ht="13.15" customHeight="1" x14ac:dyDescent="0.25">
      <c r="A139" s="11">
        <f t="shared" si="3"/>
        <v>133</v>
      </c>
      <c r="B139" s="30" t="s">
        <v>76</v>
      </c>
      <c r="C139" s="12" t="s">
        <v>69</v>
      </c>
      <c r="D139" s="14">
        <f>D140+D141</f>
        <v>2763</v>
      </c>
      <c r="E139" s="45"/>
      <c r="F139" s="14">
        <f t="shared" si="2"/>
        <v>2763</v>
      </c>
    </row>
    <row r="140" spans="1:6" x14ac:dyDescent="0.25">
      <c r="A140" s="11">
        <f t="shared" si="3"/>
        <v>134</v>
      </c>
      <c r="B140" s="12" t="s">
        <v>40</v>
      </c>
      <c r="C140" s="12" t="s">
        <v>70</v>
      </c>
      <c r="D140" s="14">
        <v>1940</v>
      </c>
      <c r="E140" s="45"/>
      <c r="F140" s="14">
        <f t="shared" si="2"/>
        <v>1940</v>
      </c>
    </row>
    <row r="141" spans="1:6" x14ac:dyDescent="0.25">
      <c r="A141" s="11">
        <f t="shared" ref="A141:A184" si="4">A140+1</f>
        <v>135</v>
      </c>
      <c r="B141" s="12" t="s">
        <v>32</v>
      </c>
      <c r="C141" s="12" t="s">
        <v>71</v>
      </c>
      <c r="D141" s="14">
        <v>823</v>
      </c>
      <c r="E141" s="45"/>
      <c r="F141" s="14">
        <f t="shared" si="2"/>
        <v>823</v>
      </c>
    </row>
    <row r="142" spans="1:6" x14ac:dyDescent="0.25">
      <c r="A142" s="11">
        <f t="shared" si="4"/>
        <v>136</v>
      </c>
      <c r="B142" s="17" t="s">
        <v>79</v>
      </c>
      <c r="C142" s="17" t="s">
        <v>65</v>
      </c>
      <c r="D142" s="18">
        <f>D143</f>
        <v>7907</v>
      </c>
      <c r="E142" s="45"/>
      <c r="F142" s="18">
        <f t="shared" ref="F142:F184" si="5">D142+E142</f>
        <v>7907</v>
      </c>
    </row>
    <row r="143" spans="1:6" ht="30.75" customHeight="1" x14ac:dyDescent="0.25">
      <c r="A143" s="11">
        <f t="shared" si="4"/>
        <v>137</v>
      </c>
      <c r="B143" s="30" t="s">
        <v>76</v>
      </c>
      <c r="C143" s="12" t="s">
        <v>69</v>
      </c>
      <c r="D143" s="14">
        <f>D144+D145+D146</f>
        <v>7907</v>
      </c>
      <c r="E143" s="45"/>
      <c r="F143" s="14">
        <f t="shared" si="5"/>
        <v>7907</v>
      </c>
    </row>
    <row r="144" spans="1:6" x14ac:dyDescent="0.25">
      <c r="A144" s="11">
        <f t="shared" si="4"/>
        <v>138</v>
      </c>
      <c r="B144" s="12" t="s">
        <v>40</v>
      </c>
      <c r="C144" s="12" t="s">
        <v>70</v>
      </c>
      <c r="D144" s="14">
        <v>6177</v>
      </c>
      <c r="E144" s="45"/>
      <c r="F144" s="14">
        <f t="shared" si="5"/>
        <v>6177</v>
      </c>
    </row>
    <row r="145" spans="1:6" x14ac:dyDescent="0.25">
      <c r="A145" s="11">
        <f t="shared" si="4"/>
        <v>139</v>
      </c>
      <c r="B145" s="12" t="s">
        <v>32</v>
      </c>
      <c r="C145" s="12" t="s">
        <v>71</v>
      </c>
      <c r="D145" s="14">
        <v>1659</v>
      </c>
      <c r="E145" s="45"/>
      <c r="F145" s="14">
        <f t="shared" si="5"/>
        <v>1659</v>
      </c>
    </row>
    <row r="146" spans="1:6" ht="31.5" customHeight="1" x14ac:dyDescent="0.25">
      <c r="A146" s="11">
        <f t="shared" si="4"/>
        <v>140</v>
      </c>
      <c r="B146" s="30" t="s">
        <v>133</v>
      </c>
      <c r="C146" s="16" t="s">
        <v>86</v>
      </c>
      <c r="D146" s="14">
        <v>71</v>
      </c>
      <c r="E146" s="45"/>
      <c r="F146" s="14">
        <f t="shared" si="5"/>
        <v>71</v>
      </c>
    </row>
    <row r="147" spans="1:6" ht="30" customHeight="1" x14ac:dyDescent="0.25">
      <c r="A147" s="11">
        <f t="shared" si="4"/>
        <v>141</v>
      </c>
      <c r="B147" s="33" t="s">
        <v>80</v>
      </c>
      <c r="C147" s="17" t="s">
        <v>65</v>
      </c>
      <c r="D147" s="18">
        <f>D148</f>
        <v>2557.5</v>
      </c>
      <c r="E147" s="45"/>
      <c r="F147" s="18">
        <f t="shared" si="5"/>
        <v>2557.5</v>
      </c>
    </row>
    <row r="148" spans="1:6" ht="15" customHeight="1" x14ac:dyDescent="0.25">
      <c r="A148" s="11">
        <f t="shared" si="4"/>
        <v>142</v>
      </c>
      <c r="B148" s="30" t="s">
        <v>76</v>
      </c>
      <c r="C148" s="12" t="s">
        <v>69</v>
      </c>
      <c r="D148" s="14">
        <f>D149+D150</f>
        <v>2557.5</v>
      </c>
      <c r="E148" s="45"/>
      <c r="F148" s="14">
        <f t="shared" si="5"/>
        <v>2557.5</v>
      </c>
    </row>
    <row r="149" spans="1:6" x14ac:dyDescent="0.25">
      <c r="A149" s="11">
        <f t="shared" si="4"/>
        <v>143</v>
      </c>
      <c r="B149" s="12" t="s">
        <v>40</v>
      </c>
      <c r="C149" s="12" t="s">
        <v>70</v>
      </c>
      <c r="D149" s="14">
        <v>2041</v>
      </c>
      <c r="E149" s="45"/>
      <c r="F149" s="14">
        <f t="shared" si="5"/>
        <v>2041</v>
      </c>
    </row>
    <row r="150" spans="1:6" x14ac:dyDescent="0.25">
      <c r="A150" s="11">
        <f t="shared" si="4"/>
        <v>144</v>
      </c>
      <c r="B150" s="12" t="s">
        <v>32</v>
      </c>
      <c r="C150" s="12" t="s">
        <v>71</v>
      </c>
      <c r="D150" s="14">
        <v>516.5</v>
      </c>
      <c r="E150" s="45"/>
      <c r="F150" s="14">
        <f t="shared" si="5"/>
        <v>516.5</v>
      </c>
    </row>
    <row r="151" spans="1:6" x14ac:dyDescent="0.25">
      <c r="A151" s="11">
        <f t="shared" si="4"/>
        <v>145</v>
      </c>
      <c r="B151" s="17" t="s">
        <v>81</v>
      </c>
      <c r="C151" s="17" t="s">
        <v>65</v>
      </c>
      <c r="D151" s="18">
        <f>D152</f>
        <v>1267</v>
      </c>
      <c r="E151" s="45"/>
      <c r="F151" s="18">
        <f t="shared" si="5"/>
        <v>1267</v>
      </c>
    </row>
    <row r="152" spans="1:6" ht="30.75" customHeight="1" x14ac:dyDescent="0.25">
      <c r="A152" s="11">
        <f t="shared" si="4"/>
        <v>146</v>
      </c>
      <c r="B152" s="30" t="s">
        <v>76</v>
      </c>
      <c r="C152" s="12" t="s">
        <v>69</v>
      </c>
      <c r="D152" s="14">
        <f>D153+D154</f>
        <v>1267</v>
      </c>
      <c r="E152" s="45"/>
      <c r="F152" s="14">
        <f t="shared" si="5"/>
        <v>1267</v>
      </c>
    </row>
    <row r="153" spans="1:6" x14ac:dyDescent="0.25">
      <c r="A153" s="11">
        <f t="shared" si="4"/>
        <v>147</v>
      </c>
      <c r="B153" s="12" t="s">
        <v>40</v>
      </c>
      <c r="C153" s="12" t="s">
        <v>70</v>
      </c>
      <c r="D153" s="14">
        <v>667</v>
      </c>
      <c r="E153" s="45"/>
      <c r="F153" s="14">
        <f t="shared" si="5"/>
        <v>667</v>
      </c>
    </row>
    <row r="154" spans="1:6" x14ac:dyDescent="0.25">
      <c r="A154" s="11">
        <f t="shared" si="4"/>
        <v>148</v>
      </c>
      <c r="B154" s="12" t="s">
        <v>32</v>
      </c>
      <c r="C154" s="12" t="s">
        <v>71</v>
      </c>
      <c r="D154" s="14">
        <v>600</v>
      </c>
      <c r="E154" s="45"/>
      <c r="F154" s="14">
        <f t="shared" si="5"/>
        <v>600</v>
      </c>
    </row>
    <row r="155" spans="1:6" x14ac:dyDescent="0.25">
      <c r="A155" s="11">
        <f t="shared" si="4"/>
        <v>149</v>
      </c>
      <c r="B155" s="17" t="s">
        <v>82</v>
      </c>
      <c r="C155" s="17" t="s">
        <v>65</v>
      </c>
      <c r="D155" s="18">
        <f>D156</f>
        <v>435</v>
      </c>
      <c r="E155" s="45"/>
      <c r="F155" s="18">
        <f t="shared" si="5"/>
        <v>435</v>
      </c>
    </row>
    <row r="156" spans="1:6" ht="29.25" customHeight="1" x14ac:dyDescent="0.25">
      <c r="A156" s="11">
        <f t="shared" si="4"/>
        <v>150</v>
      </c>
      <c r="B156" s="30" t="s">
        <v>76</v>
      </c>
      <c r="C156" s="12" t="s">
        <v>69</v>
      </c>
      <c r="D156" s="14">
        <f>D157+D158</f>
        <v>435</v>
      </c>
      <c r="E156" s="45"/>
      <c r="F156" s="14">
        <f t="shared" si="5"/>
        <v>435</v>
      </c>
    </row>
    <row r="157" spans="1:6" x14ac:dyDescent="0.25">
      <c r="A157" s="11">
        <f t="shared" si="4"/>
        <v>151</v>
      </c>
      <c r="B157" s="12" t="s">
        <v>40</v>
      </c>
      <c r="C157" s="12" t="s">
        <v>70</v>
      </c>
      <c r="D157" s="14">
        <v>335</v>
      </c>
      <c r="E157" s="45"/>
      <c r="F157" s="14">
        <f t="shared" si="5"/>
        <v>335</v>
      </c>
    </row>
    <row r="158" spans="1:6" x14ac:dyDescent="0.25">
      <c r="A158" s="11">
        <f t="shared" si="4"/>
        <v>152</v>
      </c>
      <c r="B158" s="12" t="s">
        <v>32</v>
      </c>
      <c r="C158" s="12" t="s">
        <v>71</v>
      </c>
      <c r="D158" s="14">
        <v>100</v>
      </c>
      <c r="E158" s="45"/>
      <c r="F158" s="14">
        <f t="shared" si="5"/>
        <v>100</v>
      </c>
    </row>
    <row r="159" spans="1:6" x14ac:dyDescent="0.25">
      <c r="A159" s="11">
        <f t="shared" si="4"/>
        <v>153</v>
      </c>
      <c r="B159" s="23" t="s">
        <v>83</v>
      </c>
      <c r="C159" s="22" t="s">
        <v>65</v>
      </c>
      <c r="D159" s="18">
        <f>D160+D162</f>
        <v>21220</v>
      </c>
      <c r="E159" s="45"/>
      <c r="F159" s="18">
        <f t="shared" si="5"/>
        <v>21220</v>
      </c>
    </row>
    <row r="160" spans="1:6" ht="15.75" customHeight="1" x14ac:dyDescent="0.25">
      <c r="A160" s="11">
        <f t="shared" si="4"/>
        <v>154</v>
      </c>
      <c r="B160" s="33" t="s">
        <v>84</v>
      </c>
      <c r="C160" s="17" t="s">
        <v>65</v>
      </c>
      <c r="D160" s="18">
        <f>D161</f>
        <v>19020</v>
      </c>
      <c r="E160" s="45"/>
      <c r="F160" s="18">
        <f t="shared" si="5"/>
        <v>19020</v>
      </c>
    </row>
    <row r="161" spans="1:6" x14ac:dyDescent="0.25">
      <c r="A161" s="11">
        <f t="shared" si="4"/>
        <v>155</v>
      </c>
      <c r="B161" s="12" t="s">
        <v>85</v>
      </c>
      <c r="C161" s="12" t="s">
        <v>86</v>
      </c>
      <c r="D161" s="14">
        <v>19020</v>
      </c>
      <c r="E161" s="45"/>
      <c r="F161" s="14">
        <f t="shared" si="5"/>
        <v>19020</v>
      </c>
    </row>
    <row r="162" spans="1:6" x14ac:dyDescent="0.25">
      <c r="A162" s="11">
        <f t="shared" si="4"/>
        <v>156</v>
      </c>
      <c r="B162" s="17" t="s">
        <v>87</v>
      </c>
      <c r="C162" s="17" t="s">
        <v>65</v>
      </c>
      <c r="D162" s="18">
        <f>D163</f>
        <v>2200</v>
      </c>
      <c r="E162" s="45"/>
      <c r="F162" s="18">
        <f t="shared" si="5"/>
        <v>2200</v>
      </c>
    </row>
    <row r="163" spans="1:6" x14ac:dyDescent="0.25">
      <c r="A163" s="11">
        <f t="shared" si="4"/>
        <v>157</v>
      </c>
      <c r="B163" s="12" t="s">
        <v>85</v>
      </c>
      <c r="C163" s="12" t="s">
        <v>86</v>
      </c>
      <c r="D163" s="14">
        <v>2200</v>
      </c>
      <c r="E163" s="45"/>
      <c r="F163" s="14">
        <f t="shared" si="5"/>
        <v>2200</v>
      </c>
    </row>
    <row r="164" spans="1:6" x14ac:dyDescent="0.25">
      <c r="A164" s="11">
        <f t="shared" si="4"/>
        <v>158</v>
      </c>
      <c r="B164" s="23" t="s">
        <v>88</v>
      </c>
      <c r="C164" s="22" t="s">
        <v>65</v>
      </c>
      <c r="D164" s="18">
        <f>D165+D167+D169</f>
        <v>2900</v>
      </c>
      <c r="E164" s="45"/>
      <c r="F164" s="18">
        <f t="shared" si="5"/>
        <v>2900</v>
      </c>
    </row>
    <row r="165" spans="1:6" x14ac:dyDescent="0.25">
      <c r="A165" s="11">
        <f t="shared" si="4"/>
        <v>159</v>
      </c>
      <c r="B165" s="17" t="s">
        <v>119</v>
      </c>
      <c r="C165" s="17" t="s">
        <v>65</v>
      </c>
      <c r="D165" s="18">
        <f>D166</f>
        <v>1700</v>
      </c>
      <c r="E165" s="45"/>
      <c r="F165" s="18">
        <f t="shared" si="5"/>
        <v>1700</v>
      </c>
    </row>
    <row r="166" spans="1:6" x14ac:dyDescent="0.25">
      <c r="A166" s="11">
        <f t="shared" si="4"/>
        <v>160</v>
      </c>
      <c r="B166" s="12" t="s">
        <v>89</v>
      </c>
      <c r="C166" s="12" t="s">
        <v>86</v>
      </c>
      <c r="D166" s="14">
        <v>1700</v>
      </c>
      <c r="E166" s="45"/>
      <c r="F166" s="14">
        <f t="shared" si="5"/>
        <v>1700</v>
      </c>
    </row>
    <row r="167" spans="1:6" x14ac:dyDescent="0.25">
      <c r="A167" s="11">
        <f t="shared" si="4"/>
        <v>161</v>
      </c>
      <c r="B167" s="17" t="s">
        <v>90</v>
      </c>
      <c r="C167" s="17" t="s">
        <v>65</v>
      </c>
      <c r="D167" s="18">
        <f>D168</f>
        <v>600</v>
      </c>
      <c r="E167" s="45"/>
      <c r="F167" s="18">
        <f t="shared" si="5"/>
        <v>600</v>
      </c>
    </row>
    <row r="168" spans="1:6" x14ac:dyDescent="0.25">
      <c r="A168" s="11">
        <f t="shared" si="4"/>
        <v>162</v>
      </c>
      <c r="B168" s="12" t="s">
        <v>85</v>
      </c>
      <c r="C168" s="12" t="s">
        <v>86</v>
      </c>
      <c r="D168" s="14">
        <v>600</v>
      </c>
      <c r="E168" s="45"/>
      <c r="F168" s="14">
        <f t="shared" si="5"/>
        <v>600</v>
      </c>
    </row>
    <row r="169" spans="1:6" x14ac:dyDescent="0.25">
      <c r="A169" s="11">
        <f t="shared" si="4"/>
        <v>163</v>
      </c>
      <c r="B169" s="17" t="s">
        <v>91</v>
      </c>
      <c r="C169" s="17" t="s">
        <v>65</v>
      </c>
      <c r="D169" s="18">
        <f>D170</f>
        <v>600</v>
      </c>
      <c r="E169" s="45"/>
      <c r="F169" s="18">
        <f t="shared" si="5"/>
        <v>600</v>
      </c>
    </row>
    <row r="170" spans="1:6" x14ac:dyDescent="0.25">
      <c r="A170" s="11">
        <f t="shared" si="4"/>
        <v>164</v>
      </c>
      <c r="B170" s="12" t="s">
        <v>85</v>
      </c>
      <c r="C170" s="12" t="s">
        <v>86</v>
      </c>
      <c r="D170" s="14">
        <v>600</v>
      </c>
      <c r="E170" s="45"/>
      <c r="F170" s="14">
        <f t="shared" si="5"/>
        <v>600</v>
      </c>
    </row>
    <row r="171" spans="1:6" ht="17.25" customHeight="1" x14ac:dyDescent="0.25">
      <c r="A171" s="11">
        <f t="shared" si="4"/>
        <v>165</v>
      </c>
      <c r="B171" s="33" t="s">
        <v>92</v>
      </c>
      <c r="C171" s="17" t="s">
        <v>93</v>
      </c>
      <c r="D171" s="18">
        <f>D172</f>
        <v>131711</v>
      </c>
      <c r="E171" s="45"/>
      <c r="F171" s="18">
        <f t="shared" si="5"/>
        <v>131711</v>
      </c>
    </row>
    <row r="172" spans="1:6" ht="31.5" customHeight="1" x14ac:dyDescent="0.25">
      <c r="A172" s="11">
        <f t="shared" si="4"/>
        <v>166</v>
      </c>
      <c r="B172" s="33" t="s">
        <v>94</v>
      </c>
      <c r="C172" s="17" t="s">
        <v>95</v>
      </c>
      <c r="D172" s="18">
        <f>D173+D174+D175+D176</f>
        <v>131711</v>
      </c>
      <c r="E172" s="45"/>
      <c r="F172" s="18">
        <f t="shared" si="5"/>
        <v>131711</v>
      </c>
    </row>
    <row r="173" spans="1:6" x14ac:dyDescent="0.25">
      <c r="A173" s="11">
        <f t="shared" si="4"/>
        <v>167</v>
      </c>
      <c r="B173" s="12" t="s">
        <v>40</v>
      </c>
      <c r="C173" s="12" t="s">
        <v>96</v>
      </c>
      <c r="D173" s="14">
        <v>114411</v>
      </c>
      <c r="E173" s="45"/>
      <c r="F173" s="14">
        <f t="shared" si="5"/>
        <v>114411</v>
      </c>
    </row>
    <row r="174" spans="1:6" x14ac:dyDescent="0.25">
      <c r="A174" s="11">
        <f t="shared" si="4"/>
        <v>168</v>
      </c>
      <c r="B174" s="12" t="s">
        <v>32</v>
      </c>
      <c r="C174" s="12" t="s">
        <v>97</v>
      </c>
      <c r="D174" s="14">
        <v>15000</v>
      </c>
      <c r="E174" s="45"/>
      <c r="F174" s="14">
        <f t="shared" si="5"/>
        <v>15000</v>
      </c>
    </row>
    <row r="175" spans="1:6" ht="30" customHeight="1" x14ac:dyDescent="0.25">
      <c r="A175" s="11">
        <f t="shared" si="4"/>
        <v>169</v>
      </c>
      <c r="B175" s="30" t="s">
        <v>98</v>
      </c>
      <c r="C175" s="12" t="s">
        <v>120</v>
      </c>
      <c r="D175" s="14">
        <v>1300</v>
      </c>
      <c r="E175" s="45"/>
      <c r="F175" s="14">
        <f t="shared" si="5"/>
        <v>1300</v>
      </c>
    </row>
    <row r="176" spans="1:6" ht="30.75" customHeight="1" x14ac:dyDescent="0.25">
      <c r="A176" s="11">
        <f t="shared" si="4"/>
        <v>170</v>
      </c>
      <c r="B176" s="30" t="s">
        <v>133</v>
      </c>
      <c r="C176" s="16" t="s">
        <v>138</v>
      </c>
      <c r="D176" s="14">
        <v>1000</v>
      </c>
      <c r="E176" s="45"/>
      <c r="F176" s="14">
        <f t="shared" si="5"/>
        <v>1000</v>
      </c>
    </row>
    <row r="177" spans="1:6" ht="17.25" customHeight="1" x14ac:dyDescent="0.25">
      <c r="A177" s="11">
        <f t="shared" si="4"/>
        <v>171</v>
      </c>
      <c r="B177" s="33" t="s">
        <v>139</v>
      </c>
      <c r="C177" s="32" t="s">
        <v>134</v>
      </c>
      <c r="D177" s="18">
        <f>D178</f>
        <v>7370.65</v>
      </c>
      <c r="E177" s="45"/>
      <c r="F177" s="18">
        <f t="shared" si="5"/>
        <v>7370.65</v>
      </c>
    </row>
    <row r="178" spans="1:6" x14ac:dyDescent="0.25">
      <c r="A178" s="11">
        <f t="shared" si="4"/>
        <v>172</v>
      </c>
      <c r="B178" s="31" t="s">
        <v>135</v>
      </c>
      <c r="C178" s="31" t="s">
        <v>136</v>
      </c>
      <c r="D178" s="14">
        <v>7370.65</v>
      </c>
      <c r="E178" s="45"/>
      <c r="F178" s="14">
        <f t="shared" si="5"/>
        <v>7370.65</v>
      </c>
    </row>
    <row r="179" spans="1:6" x14ac:dyDescent="0.25">
      <c r="A179" s="11">
        <f t="shared" si="4"/>
        <v>173</v>
      </c>
      <c r="B179" s="32" t="s">
        <v>169</v>
      </c>
      <c r="C179" s="32" t="s">
        <v>170</v>
      </c>
      <c r="D179" s="18">
        <f>D180</f>
        <v>0</v>
      </c>
      <c r="E179" s="18">
        <f>E180</f>
        <v>295</v>
      </c>
      <c r="F179" s="18">
        <f t="shared" si="5"/>
        <v>295</v>
      </c>
    </row>
    <row r="180" spans="1:6" x14ac:dyDescent="0.25">
      <c r="A180" s="11">
        <f t="shared" si="4"/>
        <v>174</v>
      </c>
      <c r="B180" s="31" t="s">
        <v>32</v>
      </c>
      <c r="C180" s="31" t="s">
        <v>171</v>
      </c>
      <c r="D180" s="14">
        <v>0</v>
      </c>
      <c r="E180" s="14">
        <v>295</v>
      </c>
      <c r="F180" s="14">
        <f t="shared" si="5"/>
        <v>295</v>
      </c>
    </row>
    <row r="181" spans="1:6" x14ac:dyDescent="0.25">
      <c r="A181" s="11">
        <f t="shared" si="4"/>
        <v>175</v>
      </c>
      <c r="B181" s="17" t="s">
        <v>99</v>
      </c>
      <c r="C181" s="17" t="s">
        <v>100</v>
      </c>
      <c r="D181" s="18">
        <f>D182+D184</f>
        <v>57137</v>
      </c>
      <c r="E181" s="45"/>
      <c r="F181" s="18">
        <f t="shared" si="5"/>
        <v>57137</v>
      </c>
    </row>
    <row r="182" spans="1:6" x14ac:dyDescent="0.25">
      <c r="A182" s="11">
        <f t="shared" si="4"/>
        <v>176</v>
      </c>
      <c r="B182" s="17" t="s">
        <v>124</v>
      </c>
      <c r="C182" s="17" t="s">
        <v>100</v>
      </c>
      <c r="D182" s="18">
        <f>D183</f>
        <v>55000</v>
      </c>
      <c r="E182" s="45"/>
      <c r="F182" s="18">
        <f t="shared" si="5"/>
        <v>55000</v>
      </c>
    </row>
    <row r="183" spans="1:6" x14ac:dyDescent="0.25">
      <c r="A183" s="11">
        <f t="shared" si="4"/>
        <v>177</v>
      </c>
      <c r="B183" s="12" t="s">
        <v>32</v>
      </c>
      <c r="C183" s="12" t="s">
        <v>125</v>
      </c>
      <c r="D183" s="14">
        <v>55000</v>
      </c>
      <c r="E183" s="45"/>
      <c r="F183" s="14">
        <f t="shared" si="5"/>
        <v>55000</v>
      </c>
    </row>
    <row r="184" spans="1:6" x14ac:dyDescent="0.25">
      <c r="A184" s="11">
        <f t="shared" si="4"/>
        <v>178</v>
      </c>
      <c r="B184" s="24" t="s">
        <v>126</v>
      </c>
      <c r="C184" s="17" t="s">
        <v>127</v>
      </c>
      <c r="D184" s="18">
        <v>2137</v>
      </c>
      <c r="E184" s="45"/>
      <c r="F184" s="18">
        <f t="shared" si="5"/>
        <v>2137</v>
      </c>
    </row>
    <row r="185" spans="1:6" ht="26.25" customHeight="1" x14ac:dyDescent="0.25">
      <c r="A185" s="41"/>
      <c r="B185" s="42"/>
      <c r="C185" s="43"/>
      <c r="D185" s="44"/>
    </row>
    <row r="186" spans="1:6" x14ac:dyDescent="0.25">
      <c r="A186" s="26"/>
      <c r="B186" s="36"/>
      <c r="C186" s="46" t="s">
        <v>163</v>
      </c>
      <c r="D186" s="46"/>
      <c r="E186" s="46"/>
      <c r="F186" s="46"/>
    </row>
    <row r="187" spans="1:6" s="37" customFormat="1" x14ac:dyDescent="0.25">
      <c r="A187" s="35"/>
      <c r="B187" s="36" t="s">
        <v>161</v>
      </c>
      <c r="C187" s="46" t="s">
        <v>164</v>
      </c>
      <c r="D187" s="46"/>
      <c r="E187" s="46"/>
      <c r="F187" s="46"/>
    </row>
    <row r="188" spans="1:6" s="37" customFormat="1" x14ac:dyDescent="0.25">
      <c r="A188" s="35"/>
      <c r="B188" s="38" t="s">
        <v>162</v>
      </c>
      <c r="C188" s="46" t="s">
        <v>165</v>
      </c>
      <c r="D188" s="46"/>
      <c r="E188" s="46"/>
      <c r="F188" s="46"/>
    </row>
    <row r="189" spans="1:6" x14ac:dyDescent="0.25">
      <c r="A189" s="25"/>
      <c r="B189" s="25"/>
      <c r="C189" s="25"/>
    </row>
    <row r="190" spans="1:6" x14ac:dyDescent="0.25">
      <c r="A190" s="27"/>
      <c r="B190" s="5"/>
      <c r="C190" s="28"/>
    </row>
    <row r="191" spans="1:6" x14ac:dyDescent="0.25">
      <c r="A191" s="27"/>
      <c r="B191" s="50"/>
      <c r="C191" s="50"/>
    </row>
    <row r="192" spans="1:6" x14ac:dyDescent="0.25">
      <c r="A192" s="27"/>
      <c r="B192" s="5"/>
      <c r="C192" s="28"/>
    </row>
  </sheetData>
  <mergeCells count="19">
    <mergeCell ref="E1:F1"/>
    <mergeCell ref="E2:F2"/>
    <mergeCell ref="B5:E5"/>
    <mergeCell ref="C1:D1"/>
    <mergeCell ref="C2:D2"/>
    <mergeCell ref="B6:D6"/>
    <mergeCell ref="A1:B1"/>
    <mergeCell ref="A2:B2"/>
    <mergeCell ref="A3:B3"/>
    <mergeCell ref="A9:A12"/>
    <mergeCell ref="B9:B12"/>
    <mergeCell ref="C186:F186"/>
    <mergeCell ref="E9:E12"/>
    <mergeCell ref="F9:F12"/>
    <mergeCell ref="B191:C191"/>
    <mergeCell ref="D9:D12"/>
    <mergeCell ref="C9:C12"/>
    <mergeCell ref="C187:F187"/>
    <mergeCell ref="C188:F188"/>
  </mergeCells>
  <phoneticPr fontId="0" type="noConversion"/>
  <pageMargins left="0.9055118110236221" right="0.35433070866141736" top="0.39370078740157483" bottom="0.39370078740157483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3</vt:lpstr>
      <vt:lpstr>'anexa 3'!Print_Titles</vt:lpstr>
    </vt:vector>
  </TitlesOfParts>
  <Company>cjc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</cp:lastModifiedBy>
  <cp:lastPrinted>2020-03-20T10:50:54Z</cp:lastPrinted>
  <dcterms:created xsi:type="dcterms:W3CDTF">2011-02-07T14:42:14Z</dcterms:created>
  <dcterms:modified xsi:type="dcterms:W3CDTF">2020-03-24T13:49:20Z</dcterms:modified>
</cp:coreProperties>
</file>