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/>
  </bookViews>
  <sheets>
    <sheet name="anexa 4" sheetId="9" r:id="rId1"/>
  </sheets>
  <definedNames>
    <definedName name="_xlnm.Print_Titles" localSheetId="0">'anexa 4'!$8:$11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9" l="1"/>
  <c r="E23" i="9"/>
  <c r="E84" i="9"/>
  <c r="F13" i="9"/>
  <c r="F14" i="9"/>
  <c r="F16" i="9"/>
  <c r="F17" i="9"/>
  <c r="F18" i="9"/>
  <c r="F20" i="9"/>
  <c r="F28" i="9"/>
  <c r="F31" i="9"/>
  <c r="F33" i="9"/>
  <c r="F36" i="9"/>
  <c r="F38" i="9"/>
  <c r="F40" i="9"/>
  <c r="F42" i="9"/>
  <c r="F44" i="9"/>
  <c r="F45" i="9"/>
  <c r="F46" i="9"/>
  <c r="F47" i="9"/>
  <c r="F48" i="9"/>
  <c r="F49" i="9"/>
  <c r="F50" i="9"/>
  <c r="F52" i="9"/>
  <c r="F53" i="9"/>
  <c r="F54" i="9"/>
  <c r="F55" i="9"/>
  <c r="F56" i="9"/>
  <c r="F57" i="9"/>
  <c r="F58" i="9"/>
  <c r="F59" i="9"/>
  <c r="F60" i="9"/>
  <c r="F61" i="9"/>
  <c r="F62" i="9"/>
  <c r="F65" i="9"/>
  <c r="F67" i="9"/>
  <c r="F69" i="9"/>
  <c r="F71" i="9"/>
  <c r="F73" i="9"/>
  <c r="F75" i="9"/>
  <c r="F76" i="9"/>
  <c r="F77" i="9"/>
  <c r="F78" i="9"/>
  <c r="F81" i="9"/>
  <c r="F82" i="9"/>
  <c r="F83" i="9"/>
  <c r="F85" i="9"/>
  <c r="F87" i="9"/>
  <c r="F89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7" i="9"/>
  <c r="F12" i="9"/>
  <c r="E21" i="9" l="1"/>
  <c r="D24" i="9"/>
  <c r="F24" i="9" s="1"/>
  <c r="D23" i="9"/>
  <c r="F23" i="9" s="1"/>
  <c r="D22" i="9"/>
  <c r="F22" i="9" s="1"/>
  <c r="D88" i="9"/>
  <c r="F88" i="9" s="1"/>
  <c r="D64" i="9"/>
  <c r="F64" i="9" s="1"/>
  <c r="D66" i="9"/>
  <c r="F66" i="9" s="1"/>
  <c r="D68" i="9"/>
  <c r="F68" i="9" s="1"/>
  <c r="D70" i="9"/>
  <c r="F70" i="9" s="1"/>
  <c r="D72" i="9"/>
  <c r="F72" i="9" s="1"/>
  <c r="D43" i="9"/>
  <c r="F43" i="9" s="1"/>
  <c r="D41" i="9"/>
  <c r="F41" i="9" s="1"/>
  <c r="D39" i="9"/>
  <c r="F39" i="9" s="1"/>
  <c r="D37" i="9"/>
  <c r="F37" i="9" s="1"/>
  <c r="D30" i="9"/>
  <c r="F30" i="9" s="1"/>
  <c r="D15" i="9" l="1"/>
  <c r="D19" i="9" l="1"/>
  <c r="F19" i="9" s="1"/>
  <c r="F15" i="9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D25" i="9" l="1"/>
  <c r="F25" i="9" s="1"/>
  <c r="D51" i="9"/>
  <c r="F51" i="9" s="1"/>
  <c r="D80" i="9"/>
  <c r="F80" i="9" s="1"/>
  <c r="D106" i="9" l="1"/>
  <c r="F106" i="9" s="1"/>
  <c r="D91" i="9" l="1"/>
  <c r="D86" i="9"/>
  <c r="F86" i="9" s="1"/>
  <c r="D84" i="9"/>
  <c r="D79" i="9"/>
  <c r="F79" i="9" s="1"/>
  <c r="D74" i="9"/>
  <c r="D35" i="9"/>
  <c r="D27" i="9"/>
  <c r="D34" i="9" l="1"/>
  <c r="F34" i="9" s="1"/>
  <c r="F35" i="9"/>
  <c r="D26" i="9"/>
  <c r="F26" i="9" s="1"/>
  <c r="F27" i="9"/>
  <c r="F84" i="9"/>
  <c r="D63" i="9"/>
  <c r="F63" i="9" s="1"/>
  <c r="F74" i="9"/>
  <c r="D90" i="9"/>
  <c r="F90" i="9" s="1"/>
  <c r="F91" i="9"/>
  <c r="D32" i="9"/>
  <c r="D29" i="9" l="1"/>
  <c r="F29" i="9" s="1"/>
  <c r="F32" i="9"/>
  <c r="D21" i="9"/>
  <c r="F21" i="9" s="1"/>
  <c r="A30" i="9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l="1"/>
  <c r="A48" i="9" s="1"/>
  <c r="A49" i="9" s="1"/>
  <c r="A50" i="9" s="1"/>
  <c r="A51" i="9" s="1"/>
  <c r="A52" i="9" s="1"/>
  <c r="A53" i="9" s="1"/>
  <c r="A54" i="9" l="1"/>
  <c r="A55" i="9" s="1"/>
  <c r="A56" i="9" s="1"/>
  <c r="A57" i="9" s="1"/>
  <c r="A58" i="9" s="1"/>
  <c r="A59" i="9" s="1"/>
  <c r="A60" i="9" s="1"/>
  <c r="A61" i="9" s="1"/>
  <c r="A62" i="9" l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l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</calcChain>
</file>

<file path=xl/sharedStrings.xml><?xml version="1.0" encoding="utf-8"?>
<sst xmlns="http://schemas.openxmlformats.org/spreadsheetml/2006/main" count="205" uniqueCount="138">
  <si>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</si>
  <si>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</si>
  <si>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</si>
  <si>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</si>
  <si>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</si>
  <si>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</si>
  <si>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</si>
  <si>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</si>
  <si>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</si>
  <si>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</si>
  <si>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</si>
  <si>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</si>
  <si>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</si>
  <si>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</si>
  <si>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</si>
  <si>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</si>
  <si>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</si>
  <si>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</si>
  <si>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</si>
  <si>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</si>
  <si>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</si>
  <si>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</si>
  <si>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</si>
  <si>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</si>
  <si>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</si>
  <si>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</si>
  <si>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</si>
  <si>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</si>
  <si>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</si>
  <si>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</si>
  <si>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</si>
  <si>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</si>
  <si>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</si>
  <si>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</si>
  <si>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</si>
  <si>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</si>
  <si>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</si>
  <si>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</si>
  <si>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</si>
  <si>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Liceul Tehnologic Special pentru Deficienţi de Auz</t>
  </si>
  <si>
    <t>Muzeul de Artă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</si>
  <si>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</si>
  <si>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</si>
  <si>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</si>
  <si>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</si>
  <si>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</si>
  <si>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</si>
  <si>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</si>
  <si>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</si>
  <si>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42 02 65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</si>
  <si>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</si>
  <si>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</si>
  <si>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</si>
  <si>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</si>
  <si>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</si>
  <si>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</si>
  <si>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66 02 70</t>
  </si>
  <si>
    <t>Finantarea Programului National de Dezvoltare Locala-Sănătate</t>
  </si>
  <si>
    <t>CJC-Sănătate-PNDL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</si>
  <si>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</si>
  <si>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</si>
  <si>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</si>
  <si>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</si>
  <si>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</si>
  <si>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</si>
  <si>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</si>
  <si>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</si>
  <si>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</si>
  <si>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</si>
  <si>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</si>
  <si>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</si>
  <si>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</si>
  <si>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</si>
  <si>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</si>
  <si>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</si>
  <si>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</si>
  <si>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</si>
  <si>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</si>
  <si>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</si>
  <si>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</si>
  <si>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</si>
  <si>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</si>
  <si>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</si>
  <si>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</si>
  <si>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</si>
  <si>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</si>
  <si>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C.J.C. -cheltuieli de capital</t>
  </si>
  <si>
    <t>Proiect FEN-Venus-Împreună pentru o viață în siguranță</t>
  </si>
  <si>
    <t>Vărsăminte din secţiunea de funcţionare</t>
  </si>
  <si>
    <t>37 02 04</t>
  </si>
  <si>
    <t>Anexa nr. 4</t>
  </si>
  <si>
    <t>ATOP</t>
  </si>
  <si>
    <t>66 02 58</t>
  </si>
  <si>
    <t xml:space="preserve">    BUGETUL LOCAL  AL JUDEŢULUI CLUJ PE ANUL 2020, PE CAPITOLE, SUBCAPITOLE ȘI TITLURI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</si>
  <si>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</si>
  <si>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</si>
  <si>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</si>
  <si>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de Pneumoftiziologie Leon Daniello</t>
  </si>
  <si>
    <t>Reabilitarea și modernizarea Ambulatoriului Spitalului Clinic de Boli Infecțioase</t>
  </si>
  <si>
    <t>Dotarea Ambulatoriului Spitalului Clinic de Boli Infecțioase</t>
  </si>
  <si>
    <t>Reabilitarea, modernizarea și extinderea Ambulatoriului Sptalului Clinic de Recuperare</t>
  </si>
  <si>
    <t xml:space="preserve">Dotarea Ambulatoriului Spitalului Clinic de Recuperare </t>
  </si>
  <si>
    <t>Dotare UPU Spitalul Clinic de Urgență pentru Copii Cluj</t>
  </si>
  <si>
    <t>Dotarea Ambulatoriului Spitalului Clinic Județean de Urgență Cluj</t>
  </si>
  <si>
    <t>Parc Industrial TETAROM I, IV, V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</si>
  <si>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</si>
  <si>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</si>
  <si>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</si>
  <si>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</si>
  <si>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</si>
  <si>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</si>
  <si>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</si>
  <si>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</si>
  <si>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</si>
  <si>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</si>
  <si>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</si>
  <si>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Serviciul Public Salvamont</t>
  </si>
  <si>
    <t>54.02</t>
  </si>
  <si>
    <t>Liceul Tehnologic Special Dej</t>
  </si>
  <si>
    <t>Școala Profesională SpecialĂ  SAMUS</t>
  </si>
  <si>
    <t>Şcoala Gimnazială Specială Transilvania- Baciu</t>
  </si>
  <si>
    <t>Gradiniţa Specială Cluj-Napoca</t>
  </si>
  <si>
    <t>Filarmonica de Stat Transilvania</t>
  </si>
  <si>
    <t>Muzeul Memorial"Octavian Goga" Ciucea</t>
  </si>
  <si>
    <t>Biblioteca Judeţeană "O.Goga"</t>
  </si>
  <si>
    <t>Centrul pt. Conservarea şi Promov.Tradiţiei Populare</t>
  </si>
  <si>
    <t>Şcoala de Artă "Tudor Jarda"</t>
  </si>
  <si>
    <t xml:space="preserve">CJC-Proiect Restaurarea anvelopei Palatului Reduta, Muzeul Etnografic al Transilvaniei, CJC partener 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</si>
  <si>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</si>
  <si>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</si>
  <si>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</si>
  <si>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</si>
  <si>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SIMONA GACI</t>
  </si>
  <si>
    <t>Excedent 31.12.2019</t>
  </si>
  <si>
    <t xml:space="preserve"> BUGET  APROBAT 2020</t>
  </si>
  <si>
    <t>INFLUENȚE</t>
  </si>
  <si>
    <t xml:space="preserve"> BUGET  RECTIFICAT 2020</t>
  </si>
  <si>
    <t>la Hotărârea nr. 71/2020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</si>
</sst>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</font>
    <font>
      <sz val="14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3" fillId="0" borderId="0" xfId="1" applyFont="1" applyBorder="1" applyAlignment="1">
      <alignment wrapText="1"/>
    </xf>
    <xf numFmtId="0" fontId="3" fillId="0" borderId="0" xfId="1" applyFont="1" applyBorder="1"/>
    <xf numFmtId="0" fontId="4" fillId="0" borderId="1" xfId="1" applyFont="1" applyBorder="1"/>
    <xf numFmtId="0" fontId="4" fillId="0" borderId="0" xfId="0" applyFont="1"/>
    <xf numFmtId="0" fontId="4" fillId="0" borderId="0" xfId="0" applyFont="1" applyBorder="1"/>
    <xf numFmtId="0" fontId="3" fillId="0" borderId="0" xfId="1" applyFont="1"/>
    <xf numFmtId="0" fontId="4" fillId="0" borderId="0" xfId="1" applyFont="1" applyBorder="1"/>
    <xf numFmtId="0" fontId="4" fillId="0" borderId="0" xfId="1" applyFont="1" applyAlignment="1"/>
    <xf numFmtId="0" fontId="4" fillId="0" borderId="0" xfId="1" applyFont="1" applyAlignment="1">
      <alignment horizontal="center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1" xfId="1" applyFont="1" applyBorder="1" applyAlignment="1">
      <alignment horizontal="left"/>
    </xf>
    <xf numFmtId="4" fontId="3" fillId="0" borderId="1" xfId="0" applyNumberFormat="1" applyFont="1" applyBorder="1"/>
    <xf numFmtId="4" fontId="3" fillId="0" borderId="0" xfId="0" applyNumberFormat="1" applyFont="1" applyBorder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/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/>
    <xf numFmtId="0" fontId="3" fillId="0" borderId="0" xfId="1" applyFont="1" applyFill="1" applyBorder="1" applyAlignment="1"/>
    <xf numFmtId="0" fontId="3" fillId="0" borderId="0" xfId="0" applyFont="1" applyAlignment="1"/>
    <xf numFmtId="0" fontId="3" fillId="0" borderId="0" xfId="1" applyFont="1" applyAlignment="1">
      <alignment vertical="center" wrapText="1"/>
    </xf>
    <xf numFmtId="0" fontId="6" fillId="0" borderId="0" xfId="0" applyFont="1"/>
    <xf numFmtId="0" fontId="4" fillId="0" borderId="1" xfId="0" applyFont="1" applyBorder="1"/>
    <xf numFmtId="0" fontId="3" fillId="0" borderId="0" xfId="1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lef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workbookViewId="0">
      <selection activeCell="H103" sqref="H103"/>
    </sheetView>
  </sheetViews>
  <sheetFormatPr defaultColWidth="9.140625" defaultRowHeight="15.75" x14ac:dyDescent="0.25"/>
  <cols>
    <col min="1" max="1" width="5.28515625" style="6" customWidth="1"/>
    <col min="2" max="2" width="56" style="6" customWidth="1"/>
    <col min="3" max="3" width="9.42578125" style="6" customWidth="1"/>
    <col min="4" max="4" width="13" style="7" customWidth="1"/>
    <col min="5" max="5" width="13.42578125" style="6" customWidth="1"/>
    <col min="6" max="6" width="13.7109375" style="6" customWidth="1"/>
    <col min="7" max="16384" width="9.140625" style="6"/>
  </cols>
  <sheetData>
    <row r="1" spans="1:8" x14ac:dyDescent="0.25">
      <c r="A1" s="42" t="s">
        <v>55</v>
      </c>
      <c r="B1" s="42"/>
      <c r="C1" s="36"/>
      <c r="D1" s="36"/>
      <c r="E1" s="40" t="s">
        <v>90</v>
      </c>
      <c r="F1" s="40"/>
    </row>
    <row r="2" spans="1:8" x14ac:dyDescent="0.25">
      <c r="A2" s="42" t="s">
        <v>0</v>
      </c>
      <c r="B2" s="42"/>
      <c r="C2" s="36"/>
      <c r="D2" s="36"/>
      <c r="E2" s="40" t="s">
        <v>137</v>
      </c>
      <c r="F2" s="40"/>
    </row>
    <row r="3" spans="1:8" x14ac:dyDescent="0.25">
      <c r="A3" s="42" t="s">
        <v>1</v>
      </c>
      <c r="B3" s="42"/>
      <c r="C3" s="8"/>
      <c r="D3" s="9"/>
    </row>
    <row r="4" spans="1:8" ht="39.75" customHeight="1" x14ac:dyDescent="0.25">
      <c r="A4" s="33"/>
      <c r="B4" s="41" t="s">
        <v>93</v>
      </c>
      <c r="C4" s="41"/>
      <c r="D4" s="41"/>
      <c r="E4" s="41"/>
    </row>
    <row r="5" spans="1:8" ht="13.5" customHeight="1" x14ac:dyDescent="0.25">
      <c r="A5" s="10"/>
      <c r="B5" s="36" t="s">
        <v>61</v>
      </c>
      <c r="C5" s="36"/>
      <c r="D5" s="29"/>
    </row>
    <row r="6" spans="1:8" ht="13.5" customHeight="1" x14ac:dyDescent="0.25">
      <c r="A6" s="11"/>
      <c r="B6" s="30"/>
      <c r="C6" s="30"/>
      <c r="D6" s="30"/>
    </row>
    <row r="7" spans="1:8" x14ac:dyDescent="0.25">
      <c r="A7" s="12"/>
      <c r="B7" s="13"/>
      <c r="C7" s="12"/>
      <c r="D7" s="24"/>
      <c r="F7" s="24" t="s">
        <v>38</v>
      </c>
    </row>
    <row r="8" spans="1:8" ht="14.25" customHeight="1" x14ac:dyDescent="0.25">
      <c r="A8" s="37" t="s">
        <v>2</v>
      </c>
      <c r="B8" s="43" t="s">
        <v>3</v>
      </c>
      <c r="C8" s="43" t="s">
        <v>4</v>
      </c>
      <c r="D8" s="37" t="s">
        <v>134</v>
      </c>
      <c r="E8" s="37" t="s">
        <v>135</v>
      </c>
      <c r="F8" s="37" t="s">
        <v>136</v>
      </c>
    </row>
    <row r="9" spans="1:8" x14ac:dyDescent="0.25">
      <c r="A9" s="38"/>
      <c r="B9" s="44"/>
      <c r="C9" s="44"/>
      <c r="D9" s="38"/>
      <c r="E9" s="38"/>
      <c r="F9" s="38"/>
    </row>
    <row r="10" spans="1:8" x14ac:dyDescent="0.25">
      <c r="A10" s="38"/>
      <c r="B10" s="44"/>
      <c r="C10" s="44"/>
      <c r="D10" s="38"/>
      <c r="E10" s="38"/>
      <c r="F10" s="38"/>
      <c r="G10" s="29"/>
      <c r="H10" s="29"/>
    </row>
    <row r="11" spans="1:8" ht="9.75" customHeight="1" x14ac:dyDescent="0.25">
      <c r="A11" s="39"/>
      <c r="B11" s="45"/>
      <c r="C11" s="45"/>
      <c r="D11" s="39"/>
      <c r="E11" s="39"/>
      <c r="F11" s="39"/>
    </row>
    <row r="12" spans="1:8" ht="18.75" customHeight="1" x14ac:dyDescent="0.25">
      <c r="A12" s="14">
        <v>1</v>
      </c>
      <c r="B12" s="15" t="s">
        <v>88</v>
      </c>
      <c r="C12" s="15" t="s">
        <v>89</v>
      </c>
      <c r="D12" s="16">
        <v>2567</v>
      </c>
      <c r="E12" s="16">
        <v>-2200</v>
      </c>
      <c r="F12" s="16">
        <f>D12+E12</f>
        <v>367</v>
      </c>
    </row>
    <row r="13" spans="1:8" ht="29.25" customHeight="1" x14ac:dyDescent="0.25">
      <c r="A13" s="14">
        <f>A12+1</f>
        <v>2</v>
      </c>
      <c r="B13" s="21" t="s">
        <v>57</v>
      </c>
      <c r="C13" s="5" t="s">
        <v>49</v>
      </c>
      <c r="D13" s="16">
        <v>280</v>
      </c>
      <c r="E13" s="32"/>
      <c r="F13" s="16">
        <f t="shared" ref="F13:F76" si="0">D13+E13</f>
        <v>280</v>
      </c>
    </row>
    <row r="14" spans="1:8" ht="29.25" customHeight="1" x14ac:dyDescent="0.25">
      <c r="A14" s="14">
        <f t="shared" ref="A14:A29" si="1">A13+1</f>
        <v>3</v>
      </c>
      <c r="B14" s="21" t="s">
        <v>107</v>
      </c>
      <c r="C14" s="5" t="s">
        <v>108</v>
      </c>
      <c r="D14" s="16">
        <v>56965.120000000003</v>
      </c>
      <c r="E14" s="32"/>
      <c r="F14" s="16">
        <f t="shared" si="0"/>
        <v>56965.120000000003</v>
      </c>
    </row>
    <row r="15" spans="1:8" x14ac:dyDescent="0.25">
      <c r="A15" s="14">
        <f t="shared" si="1"/>
        <v>4</v>
      </c>
      <c r="B15" s="21" t="s">
        <v>109</v>
      </c>
      <c r="C15" s="21" t="s">
        <v>106</v>
      </c>
      <c r="D15" s="16">
        <f>D16+D17+D18</f>
        <v>438072.27</v>
      </c>
      <c r="E15" s="32"/>
      <c r="F15" s="16">
        <f t="shared" si="0"/>
        <v>438072.27</v>
      </c>
    </row>
    <row r="16" spans="1:8" x14ac:dyDescent="0.25">
      <c r="A16" s="14">
        <f t="shared" si="1"/>
        <v>5</v>
      </c>
      <c r="B16" s="21" t="s">
        <v>110</v>
      </c>
      <c r="C16" s="5" t="s">
        <v>111</v>
      </c>
      <c r="D16" s="16">
        <v>375487</v>
      </c>
      <c r="E16" s="32"/>
      <c r="F16" s="16">
        <f t="shared" si="0"/>
        <v>375487</v>
      </c>
    </row>
    <row r="17" spans="1:6" x14ac:dyDescent="0.25">
      <c r="A17" s="14">
        <f t="shared" si="1"/>
        <v>6</v>
      </c>
      <c r="B17" s="5" t="s">
        <v>112</v>
      </c>
      <c r="C17" s="5" t="s">
        <v>113</v>
      </c>
      <c r="D17" s="16">
        <v>4612</v>
      </c>
      <c r="E17" s="32"/>
      <c r="F17" s="16">
        <f t="shared" si="0"/>
        <v>4612</v>
      </c>
    </row>
    <row r="18" spans="1:6" x14ac:dyDescent="0.25">
      <c r="A18" s="14">
        <f t="shared" si="1"/>
        <v>7</v>
      </c>
      <c r="B18" s="5" t="s">
        <v>114</v>
      </c>
      <c r="C18" s="5" t="s">
        <v>115</v>
      </c>
      <c r="D18" s="16">
        <v>57973.27</v>
      </c>
      <c r="E18" s="32"/>
      <c r="F18" s="16">
        <f t="shared" si="0"/>
        <v>57973.27</v>
      </c>
    </row>
    <row r="19" spans="1:6" ht="17.25" customHeight="1" x14ac:dyDescent="0.25">
      <c r="A19" s="14">
        <f t="shared" si="1"/>
        <v>8</v>
      </c>
      <c r="B19" s="2" t="s">
        <v>5</v>
      </c>
      <c r="C19" s="5"/>
      <c r="D19" s="18">
        <f>D12+D13+D14+D15</f>
        <v>497884.39</v>
      </c>
      <c r="E19" s="18">
        <f>E12+E13+E14+E15</f>
        <v>-2200</v>
      </c>
      <c r="F19" s="18">
        <f t="shared" si="0"/>
        <v>495684.39</v>
      </c>
    </row>
    <row r="20" spans="1:6" ht="15" customHeight="1" x14ac:dyDescent="0.25">
      <c r="A20" s="14">
        <f t="shared" si="1"/>
        <v>9</v>
      </c>
      <c r="B20" s="2" t="s">
        <v>133</v>
      </c>
      <c r="C20" s="5" t="s">
        <v>31</v>
      </c>
      <c r="D20" s="18">
        <v>19559.25</v>
      </c>
      <c r="E20" s="32"/>
      <c r="F20" s="18">
        <f t="shared" si="0"/>
        <v>19559.25</v>
      </c>
    </row>
    <row r="21" spans="1:6" x14ac:dyDescent="0.25">
      <c r="A21" s="14">
        <f t="shared" si="1"/>
        <v>10</v>
      </c>
      <c r="B21" s="2" t="s">
        <v>42</v>
      </c>
      <c r="C21" s="5"/>
      <c r="D21" s="18">
        <f>D26+D29+D34+D51+D63+D79+D84+D86+D88+D90+D106</f>
        <v>517443.6399999999</v>
      </c>
      <c r="E21" s="18">
        <f>E26+E29+E34+E51+E63+E79+E84+E88+E90+E106</f>
        <v>-2200</v>
      </c>
      <c r="F21" s="18">
        <f t="shared" si="0"/>
        <v>515243.6399999999</v>
      </c>
    </row>
    <row r="22" spans="1:6" x14ac:dyDescent="0.25">
      <c r="A22" s="14">
        <f t="shared" si="1"/>
        <v>11</v>
      </c>
      <c r="B22" s="2" t="s">
        <v>9</v>
      </c>
      <c r="C22" s="2">
        <v>51</v>
      </c>
      <c r="D22" s="18">
        <f>D52</f>
        <v>10249.9</v>
      </c>
      <c r="E22" s="32"/>
      <c r="F22" s="18">
        <f t="shared" si="0"/>
        <v>10249.9</v>
      </c>
    </row>
    <row r="23" spans="1:6" x14ac:dyDescent="0.25">
      <c r="A23" s="14">
        <f t="shared" si="1"/>
        <v>12</v>
      </c>
      <c r="B23" s="2" t="s">
        <v>9</v>
      </c>
      <c r="C23" s="2">
        <v>70</v>
      </c>
      <c r="D23" s="18">
        <f>D28+D33+D36+D53+D75+D76+D81+D85+D92+D89+D31+D38+D40+D42+D44+D65+D67+D69+D71+D73</f>
        <v>41848.100000000006</v>
      </c>
      <c r="E23" s="18">
        <f>E85</f>
        <v>-2200</v>
      </c>
      <c r="F23" s="18">
        <f t="shared" si="0"/>
        <v>39648.100000000006</v>
      </c>
    </row>
    <row r="24" spans="1:6" x14ac:dyDescent="0.25">
      <c r="A24" s="14">
        <f t="shared" si="1"/>
        <v>13</v>
      </c>
      <c r="B24" s="2" t="s">
        <v>48</v>
      </c>
      <c r="C24" s="2">
        <v>58</v>
      </c>
      <c r="D24" s="18">
        <f>D45+D46+D47+D48+D49+D50+D54+D55+D56+D57+D58+D59+D60+D61+D62+D77+D82+D83+D87+D93+D94+D95+D96+D97+D98+D99+D100+D101+D102+D103+D104+D107+D78</f>
        <v>461826.64000000007</v>
      </c>
      <c r="E24" s="32"/>
      <c r="F24" s="18">
        <f t="shared" si="0"/>
        <v>461826.64000000007</v>
      </c>
    </row>
    <row r="25" spans="1:6" x14ac:dyDescent="0.25">
      <c r="A25" s="14">
        <f t="shared" si="1"/>
        <v>14</v>
      </c>
      <c r="B25" s="2" t="s">
        <v>105</v>
      </c>
      <c r="C25" s="2">
        <v>81</v>
      </c>
      <c r="D25" s="18">
        <f>D105</f>
        <v>3519</v>
      </c>
      <c r="E25" s="32"/>
      <c r="F25" s="18">
        <f t="shared" si="0"/>
        <v>3519</v>
      </c>
    </row>
    <row r="26" spans="1:6" x14ac:dyDescent="0.25">
      <c r="A26" s="14">
        <f t="shared" si="1"/>
        <v>15</v>
      </c>
      <c r="B26" s="2" t="s">
        <v>6</v>
      </c>
      <c r="C26" s="2" t="s">
        <v>7</v>
      </c>
      <c r="D26" s="18">
        <f>D27</f>
        <v>6814.08</v>
      </c>
      <c r="E26" s="32"/>
      <c r="F26" s="18">
        <f t="shared" si="0"/>
        <v>6814.08</v>
      </c>
    </row>
    <row r="27" spans="1:6" x14ac:dyDescent="0.25">
      <c r="A27" s="14">
        <f t="shared" si="1"/>
        <v>16</v>
      </c>
      <c r="B27" s="2" t="s">
        <v>8</v>
      </c>
      <c r="C27" s="2" t="s">
        <v>7</v>
      </c>
      <c r="D27" s="18">
        <f>D28</f>
        <v>6814.08</v>
      </c>
      <c r="E27" s="32"/>
      <c r="F27" s="18">
        <f t="shared" si="0"/>
        <v>6814.08</v>
      </c>
    </row>
    <row r="28" spans="1:6" x14ac:dyDescent="0.25">
      <c r="A28" s="14">
        <f t="shared" si="1"/>
        <v>17</v>
      </c>
      <c r="B28" s="5" t="s">
        <v>9</v>
      </c>
      <c r="C28" s="5" t="s">
        <v>10</v>
      </c>
      <c r="D28" s="16">
        <v>6814.08</v>
      </c>
      <c r="E28" s="32"/>
      <c r="F28" s="16">
        <f t="shared" si="0"/>
        <v>6814.08</v>
      </c>
    </row>
    <row r="29" spans="1:6" x14ac:dyDescent="0.25">
      <c r="A29" s="14">
        <f t="shared" si="1"/>
        <v>18</v>
      </c>
      <c r="B29" s="2" t="s">
        <v>11</v>
      </c>
      <c r="C29" s="2" t="s">
        <v>12</v>
      </c>
      <c r="D29" s="18">
        <f>D32+D30</f>
        <v>140</v>
      </c>
      <c r="E29" s="32"/>
      <c r="F29" s="18">
        <f t="shared" si="0"/>
        <v>140</v>
      </c>
    </row>
    <row r="30" spans="1:6" x14ac:dyDescent="0.25">
      <c r="A30" s="14">
        <f t="shared" ref="A30:A89" si="2">A29+1</f>
        <v>19</v>
      </c>
      <c r="B30" s="2" t="s">
        <v>116</v>
      </c>
      <c r="C30" s="2" t="s">
        <v>117</v>
      </c>
      <c r="D30" s="18">
        <f>D31</f>
        <v>50</v>
      </c>
      <c r="E30" s="32"/>
      <c r="F30" s="18">
        <f t="shared" si="0"/>
        <v>50</v>
      </c>
    </row>
    <row r="31" spans="1:6" x14ac:dyDescent="0.25">
      <c r="A31" s="14">
        <f t="shared" si="2"/>
        <v>20</v>
      </c>
      <c r="B31" s="5" t="s">
        <v>9</v>
      </c>
      <c r="C31" s="5" t="s">
        <v>24</v>
      </c>
      <c r="D31" s="16">
        <v>50</v>
      </c>
      <c r="E31" s="32"/>
      <c r="F31" s="16">
        <f t="shared" si="0"/>
        <v>50</v>
      </c>
    </row>
    <row r="32" spans="1:6" ht="14.25" customHeight="1" x14ac:dyDescent="0.25">
      <c r="A32" s="14">
        <f t="shared" si="2"/>
        <v>21</v>
      </c>
      <c r="B32" s="2" t="s">
        <v>91</v>
      </c>
      <c r="C32" s="2" t="s">
        <v>12</v>
      </c>
      <c r="D32" s="18">
        <f>D33</f>
        <v>90</v>
      </c>
      <c r="E32" s="32"/>
      <c r="F32" s="18">
        <f t="shared" si="0"/>
        <v>90</v>
      </c>
    </row>
    <row r="33" spans="1:10" ht="14.25" customHeight="1" x14ac:dyDescent="0.25">
      <c r="A33" s="14">
        <f t="shared" si="2"/>
        <v>22</v>
      </c>
      <c r="B33" s="5" t="s">
        <v>9</v>
      </c>
      <c r="C33" s="5" t="s">
        <v>24</v>
      </c>
      <c r="D33" s="16">
        <v>90</v>
      </c>
      <c r="E33" s="32"/>
      <c r="F33" s="16">
        <f t="shared" si="0"/>
        <v>90</v>
      </c>
    </row>
    <row r="34" spans="1:10" ht="18" x14ac:dyDescent="0.25">
      <c r="A34" s="14">
        <f t="shared" si="2"/>
        <v>23</v>
      </c>
      <c r="B34" s="2" t="s">
        <v>13</v>
      </c>
      <c r="C34" s="2" t="s">
        <v>14</v>
      </c>
      <c r="D34" s="18">
        <f>D35+D45+D46+D47+D48+D49+D50+D37+D39+D41+D43</f>
        <v>18747.41</v>
      </c>
      <c r="E34" s="32"/>
      <c r="F34" s="18">
        <f t="shared" si="0"/>
        <v>18747.41</v>
      </c>
      <c r="J34" s="31"/>
    </row>
    <row r="35" spans="1:10" ht="17.25" customHeight="1" x14ac:dyDescent="0.25">
      <c r="A35" s="14">
        <f t="shared" si="2"/>
        <v>24</v>
      </c>
      <c r="B35" s="1" t="s">
        <v>39</v>
      </c>
      <c r="C35" s="2" t="s">
        <v>14</v>
      </c>
      <c r="D35" s="18">
        <f>D36</f>
        <v>1701</v>
      </c>
      <c r="E35" s="32"/>
      <c r="F35" s="18">
        <f t="shared" si="0"/>
        <v>1701</v>
      </c>
    </row>
    <row r="36" spans="1:10" x14ac:dyDescent="0.25">
      <c r="A36" s="14">
        <f t="shared" si="2"/>
        <v>25</v>
      </c>
      <c r="B36" s="5" t="s">
        <v>9</v>
      </c>
      <c r="C36" s="5" t="s">
        <v>25</v>
      </c>
      <c r="D36" s="16">
        <v>1701</v>
      </c>
      <c r="E36" s="32"/>
      <c r="F36" s="16">
        <f t="shared" si="0"/>
        <v>1701</v>
      </c>
    </row>
    <row r="37" spans="1:10" x14ac:dyDescent="0.25">
      <c r="A37" s="14">
        <f t="shared" si="2"/>
        <v>26</v>
      </c>
      <c r="B37" s="2" t="s">
        <v>118</v>
      </c>
      <c r="C37" s="2" t="s">
        <v>14</v>
      </c>
      <c r="D37" s="18">
        <f>D38</f>
        <v>48</v>
      </c>
      <c r="E37" s="32"/>
      <c r="F37" s="18">
        <f t="shared" si="0"/>
        <v>48</v>
      </c>
    </row>
    <row r="38" spans="1:10" x14ac:dyDescent="0.25">
      <c r="A38" s="14">
        <f t="shared" si="2"/>
        <v>27</v>
      </c>
      <c r="B38" s="5" t="s">
        <v>9</v>
      </c>
      <c r="C38" s="5" t="s">
        <v>25</v>
      </c>
      <c r="D38" s="16">
        <v>48</v>
      </c>
      <c r="E38" s="32"/>
      <c r="F38" s="16">
        <f t="shared" si="0"/>
        <v>48</v>
      </c>
    </row>
    <row r="39" spans="1:10" x14ac:dyDescent="0.25">
      <c r="A39" s="14">
        <f t="shared" si="2"/>
        <v>28</v>
      </c>
      <c r="B39" s="1" t="s">
        <v>119</v>
      </c>
      <c r="C39" s="2" t="s">
        <v>14</v>
      </c>
      <c r="D39" s="18">
        <f>D40</f>
        <v>10</v>
      </c>
      <c r="E39" s="32"/>
      <c r="F39" s="18">
        <f t="shared" si="0"/>
        <v>10</v>
      </c>
    </row>
    <row r="40" spans="1:10" x14ac:dyDescent="0.25">
      <c r="A40" s="14">
        <f t="shared" si="2"/>
        <v>29</v>
      </c>
      <c r="B40" s="5" t="s">
        <v>9</v>
      </c>
      <c r="C40" s="5" t="s">
        <v>25</v>
      </c>
      <c r="D40" s="16">
        <v>10</v>
      </c>
      <c r="E40" s="32"/>
      <c r="F40" s="16">
        <f t="shared" si="0"/>
        <v>10</v>
      </c>
    </row>
    <row r="41" spans="1:10" x14ac:dyDescent="0.25">
      <c r="A41" s="14">
        <f t="shared" si="2"/>
        <v>30</v>
      </c>
      <c r="B41" s="1" t="s">
        <v>120</v>
      </c>
      <c r="C41" s="2" t="s">
        <v>14</v>
      </c>
      <c r="D41" s="18">
        <f>D42</f>
        <v>44</v>
      </c>
      <c r="E41" s="32"/>
      <c r="F41" s="18">
        <f t="shared" si="0"/>
        <v>44</v>
      </c>
    </row>
    <row r="42" spans="1:10" x14ac:dyDescent="0.25">
      <c r="A42" s="14">
        <f t="shared" si="2"/>
        <v>31</v>
      </c>
      <c r="B42" s="5" t="s">
        <v>9</v>
      </c>
      <c r="C42" s="5" t="s">
        <v>25</v>
      </c>
      <c r="D42" s="16">
        <v>44</v>
      </c>
      <c r="E42" s="32"/>
      <c r="F42" s="16">
        <f t="shared" si="0"/>
        <v>44</v>
      </c>
    </row>
    <row r="43" spans="1:10" x14ac:dyDescent="0.25">
      <c r="A43" s="14">
        <f t="shared" si="2"/>
        <v>32</v>
      </c>
      <c r="B43" s="2" t="s">
        <v>121</v>
      </c>
      <c r="C43" s="2" t="s">
        <v>14</v>
      </c>
      <c r="D43" s="18">
        <f>D44</f>
        <v>40</v>
      </c>
      <c r="E43" s="32"/>
      <c r="F43" s="18">
        <f t="shared" si="0"/>
        <v>40</v>
      </c>
    </row>
    <row r="44" spans="1:10" x14ac:dyDescent="0.25">
      <c r="A44" s="14">
        <f t="shared" si="2"/>
        <v>33</v>
      </c>
      <c r="B44" s="5" t="s">
        <v>9</v>
      </c>
      <c r="C44" s="5" t="s">
        <v>25</v>
      </c>
      <c r="D44" s="16">
        <v>40</v>
      </c>
      <c r="E44" s="32"/>
      <c r="F44" s="16">
        <f t="shared" si="0"/>
        <v>40</v>
      </c>
    </row>
    <row r="45" spans="1:10" ht="45" customHeight="1" x14ac:dyDescent="0.25">
      <c r="A45" s="14">
        <f t="shared" si="2"/>
        <v>34</v>
      </c>
      <c r="B45" s="1" t="s">
        <v>62</v>
      </c>
      <c r="C45" s="2" t="s">
        <v>59</v>
      </c>
      <c r="D45" s="18">
        <v>1494.11</v>
      </c>
      <c r="E45" s="32"/>
      <c r="F45" s="18">
        <f t="shared" si="0"/>
        <v>1494.11</v>
      </c>
    </row>
    <row r="46" spans="1:10" ht="66" customHeight="1" x14ac:dyDescent="0.25">
      <c r="A46" s="14">
        <f t="shared" si="2"/>
        <v>35</v>
      </c>
      <c r="B46" s="1" t="s">
        <v>63</v>
      </c>
      <c r="C46" s="2" t="s">
        <v>59</v>
      </c>
      <c r="D46" s="18">
        <v>2773.2</v>
      </c>
      <c r="E46" s="32"/>
      <c r="F46" s="18">
        <f t="shared" si="0"/>
        <v>2773.2</v>
      </c>
    </row>
    <row r="47" spans="1:10" ht="34.5" customHeight="1" x14ac:dyDescent="0.25">
      <c r="A47" s="14">
        <f t="shared" si="2"/>
        <v>36</v>
      </c>
      <c r="B47" s="1" t="s">
        <v>64</v>
      </c>
      <c r="C47" s="2" t="s">
        <v>59</v>
      </c>
      <c r="D47" s="18">
        <v>1591.52</v>
      </c>
      <c r="E47" s="32"/>
      <c r="F47" s="18">
        <f t="shared" si="0"/>
        <v>1591.52</v>
      </c>
    </row>
    <row r="48" spans="1:10" ht="17.25" customHeight="1" x14ac:dyDescent="0.25">
      <c r="A48" s="14">
        <f t="shared" si="2"/>
        <v>37</v>
      </c>
      <c r="B48" s="1" t="s">
        <v>65</v>
      </c>
      <c r="C48" s="2" t="s">
        <v>59</v>
      </c>
      <c r="D48" s="18">
        <v>538.02</v>
      </c>
      <c r="E48" s="32"/>
      <c r="F48" s="18">
        <f t="shared" si="0"/>
        <v>538.02</v>
      </c>
    </row>
    <row r="49" spans="1:6" ht="31.5" x14ac:dyDescent="0.25">
      <c r="A49" s="14">
        <f t="shared" si="2"/>
        <v>38</v>
      </c>
      <c r="B49" s="1" t="s">
        <v>66</v>
      </c>
      <c r="C49" s="2" t="s">
        <v>59</v>
      </c>
      <c r="D49" s="18">
        <v>139.16</v>
      </c>
      <c r="E49" s="32"/>
      <c r="F49" s="18">
        <f t="shared" si="0"/>
        <v>139.16</v>
      </c>
    </row>
    <row r="50" spans="1:6" ht="30.75" customHeight="1" x14ac:dyDescent="0.25">
      <c r="A50" s="14">
        <f t="shared" si="2"/>
        <v>39</v>
      </c>
      <c r="B50" s="1" t="s">
        <v>67</v>
      </c>
      <c r="C50" s="2" t="s">
        <v>59</v>
      </c>
      <c r="D50" s="18">
        <v>10368.4</v>
      </c>
      <c r="E50" s="32"/>
      <c r="F50" s="18">
        <f t="shared" si="0"/>
        <v>10368.4</v>
      </c>
    </row>
    <row r="51" spans="1:6" x14ac:dyDescent="0.25">
      <c r="A51" s="14">
        <f t="shared" si="2"/>
        <v>40</v>
      </c>
      <c r="B51" s="2" t="s">
        <v>30</v>
      </c>
      <c r="C51" s="2" t="s">
        <v>15</v>
      </c>
      <c r="D51" s="18">
        <f>D52+D53+D54+D55+D56+D57+D58+D59+D60+D61+D62</f>
        <v>78696.320000000007</v>
      </c>
      <c r="E51" s="32"/>
      <c r="F51" s="18">
        <f t="shared" si="0"/>
        <v>78696.320000000007</v>
      </c>
    </row>
    <row r="52" spans="1:6" x14ac:dyDescent="0.25">
      <c r="A52" s="14">
        <f t="shared" si="2"/>
        <v>41</v>
      </c>
      <c r="B52" s="5" t="s">
        <v>29</v>
      </c>
      <c r="C52" s="5" t="s">
        <v>41</v>
      </c>
      <c r="D52" s="16">
        <v>10249.9</v>
      </c>
      <c r="E52" s="32"/>
      <c r="F52" s="16">
        <f t="shared" si="0"/>
        <v>10249.9</v>
      </c>
    </row>
    <row r="53" spans="1:6" x14ac:dyDescent="0.25">
      <c r="A53" s="14">
        <f t="shared" si="2"/>
        <v>42</v>
      </c>
      <c r="B53" s="5" t="s">
        <v>58</v>
      </c>
      <c r="C53" s="5" t="s">
        <v>56</v>
      </c>
      <c r="D53" s="16">
        <v>300</v>
      </c>
      <c r="E53" s="32"/>
      <c r="F53" s="16">
        <f t="shared" si="0"/>
        <v>300</v>
      </c>
    </row>
    <row r="54" spans="1:6" ht="62.25" customHeight="1" x14ac:dyDescent="0.25">
      <c r="A54" s="14">
        <f t="shared" si="2"/>
        <v>43</v>
      </c>
      <c r="B54" s="1" t="s">
        <v>68</v>
      </c>
      <c r="C54" s="2" t="s">
        <v>60</v>
      </c>
      <c r="D54" s="18">
        <v>1230.8800000000001</v>
      </c>
      <c r="E54" s="32"/>
      <c r="F54" s="18">
        <f t="shared" si="0"/>
        <v>1230.8800000000001</v>
      </c>
    </row>
    <row r="55" spans="1:6" ht="48.75" customHeight="1" x14ac:dyDescent="0.25">
      <c r="A55" s="14">
        <f t="shared" si="2"/>
        <v>44</v>
      </c>
      <c r="B55" s="1" t="s">
        <v>96</v>
      </c>
      <c r="C55" s="2" t="s">
        <v>92</v>
      </c>
      <c r="D55" s="18">
        <v>5561.12</v>
      </c>
      <c r="E55" s="32"/>
      <c r="F55" s="18">
        <f t="shared" si="0"/>
        <v>5561.12</v>
      </c>
    </row>
    <row r="56" spans="1:6" ht="33.75" customHeight="1" x14ac:dyDescent="0.25">
      <c r="A56" s="14">
        <f t="shared" si="2"/>
        <v>45</v>
      </c>
      <c r="B56" s="1" t="s">
        <v>97</v>
      </c>
      <c r="C56" s="2" t="s">
        <v>92</v>
      </c>
      <c r="D56" s="18">
        <v>4900</v>
      </c>
      <c r="E56" s="32"/>
      <c r="F56" s="18">
        <f t="shared" si="0"/>
        <v>4900</v>
      </c>
    </row>
    <row r="57" spans="1:6" ht="33" customHeight="1" x14ac:dyDescent="0.25">
      <c r="A57" s="14">
        <f t="shared" si="2"/>
        <v>46</v>
      </c>
      <c r="B57" s="1" t="s">
        <v>98</v>
      </c>
      <c r="C57" s="2" t="s">
        <v>92</v>
      </c>
      <c r="D57" s="18">
        <v>9800</v>
      </c>
      <c r="E57" s="32"/>
      <c r="F57" s="18">
        <f t="shared" si="0"/>
        <v>9800</v>
      </c>
    </row>
    <row r="58" spans="1:6" ht="30" customHeight="1" x14ac:dyDescent="0.25">
      <c r="A58" s="14">
        <f t="shared" si="2"/>
        <v>47</v>
      </c>
      <c r="B58" s="1" t="s">
        <v>99</v>
      </c>
      <c r="C58" s="2" t="s">
        <v>92</v>
      </c>
      <c r="D58" s="18">
        <v>9868.6</v>
      </c>
      <c r="E58" s="32"/>
      <c r="F58" s="18">
        <f t="shared" si="0"/>
        <v>9868.6</v>
      </c>
    </row>
    <row r="59" spans="1:6" ht="30" customHeight="1" x14ac:dyDescent="0.25">
      <c r="A59" s="14">
        <f t="shared" si="2"/>
        <v>48</v>
      </c>
      <c r="B59" s="1" t="s">
        <v>100</v>
      </c>
      <c r="C59" s="2" t="s">
        <v>92</v>
      </c>
      <c r="D59" s="18">
        <v>9800</v>
      </c>
      <c r="E59" s="32"/>
      <c r="F59" s="18">
        <f t="shared" si="0"/>
        <v>9800</v>
      </c>
    </row>
    <row r="60" spans="1:6" ht="30" customHeight="1" x14ac:dyDescent="0.25">
      <c r="A60" s="14">
        <f t="shared" si="2"/>
        <v>49</v>
      </c>
      <c r="B60" s="1" t="s">
        <v>101</v>
      </c>
      <c r="C60" s="2" t="s">
        <v>92</v>
      </c>
      <c r="D60" s="18">
        <v>9800</v>
      </c>
      <c r="E60" s="32"/>
      <c r="F60" s="18">
        <f t="shared" si="0"/>
        <v>9800</v>
      </c>
    </row>
    <row r="61" spans="1:6" ht="16.149999999999999" customHeight="1" x14ac:dyDescent="0.25">
      <c r="A61" s="14">
        <f t="shared" si="2"/>
        <v>50</v>
      </c>
      <c r="B61" s="1" t="s">
        <v>102</v>
      </c>
      <c r="C61" s="2" t="s">
        <v>92</v>
      </c>
      <c r="D61" s="18">
        <v>6699.82</v>
      </c>
      <c r="E61" s="32"/>
      <c r="F61" s="18">
        <f t="shared" si="0"/>
        <v>6699.82</v>
      </c>
    </row>
    <row r="62" spans="1:6" ht="32.25" customHeight="1" x14ac:dyDescent="0.25">
      <c r="A62" s="14">
        <f t="shared" si="2"/>
        <v>51</v>
      </c>
      <c r="B62" s="1" t="s">
        <v>103</v>
      </c>
      <c r="C62" s="2" t="s">
        <v>92</v>
      </c>
      <c r="D62" s="18">
        <v>10486</v>
      </c>
      <c r="E62" s="32"/>
      <c r="F62" s="18">
        <f t="shared" si="0"/>
        <v>10486</v>
      </c>
    </row>
    <row r="63" spans="1:6" x14ac:dyDescent="0.25">
      <c r="A63" s="14">
        <f t="shared" si="2"/>
        <v>52</v>
      </c>
      <c r="B63" s="2" t="s">
        <v>37</v>
      </c>
      <c r="C63" s="20" t="s">
        <v>16</v>
      </c>
      <c r="D63" s="18">
        <f>D74+D76+D77+D64+D66+D68+D70+D72+D78</f>
        <v>19615.55</v>
      </c>
      <c r="E63" s="32"/>
      <c r="F63" s="18">
        <f t="shared" si="0"/>
        <v>19615.55</v>
      </c>
    </row>
    <row r="64" spans="1:6" x14ac:dyDescent="0.25">
      <c r="A64" s="14">
        <f t="shared" si="2"/>
        <v>53</v>
      </c>
      <c r="B64" s="2" t="s">
        <v>122</v>
      </c>
      <c r="C64" s="20" t="s">
        <v>16</v>
      </c>
      <c r="D64" s="18">
        <f>D65</f>
        <v>100</v>
      </c>
      <c r="E64" s="32"/>
      <c r="F64" s="18">
        <f t="shared" si="0"/>
        <v>100</v>
      </c>
    </row>
    <row r="65" spans="1:6" x14ac:dyDescent="0.25">
      <c r="A65" s="14">
        <f t="shared" si="2"/>
        <v>54</v>
      </c>
      <c r="B65" s="5" t="s">
        <v>9</v>
      </c>
      <c r="C65" s="17" t="s">
        <v>26</v>
      </c>
      <c r="D65" s="16">
        <v>100</v>
      </c>
      <c r="E65" s="32"/>
      <c r="F65" s="16">
        <f t="shared" si="0"/>
        <v>100</v>
      </c>
    </row>
    <row r="66" spans="1:6" x14ac:dyDescent="0.25">
      <c r="A66" s="14">
        <f t="shared" si="2"/>
        <v>55</v>
      </c>
      <c r="B66" s="1" t="s">
        <v>123</v>
      </c>
      <c r="C66" s="2" t="s">
        <v>16</v>
      </c>
      <c r="D66" s="18">
        <f>D67</f>
        <v>200</v>
      </c>
      <c r="E66" s="32"/>
      <c r="F66" s="18">
        <f t="shared" si="0"/>
        <v>200</v>
      </c>
    </row>
    <row r="67" spans="1:6" x14ac:dyDescent="0.25">
      <c r="A67" s="14">
        <f t="shared" si="2"/>
        <v>56</v>
      </c>
      <c r="B67" s="5" t="s">
        <v>9</v>
      </c>
      <c r="C67" s="17" t="s">
        <v>26</v>
      </c>
      <c r="D67" s="16">
        <v>200</v>
      </c>
      <c r="E67" s="32"/>
      <c r="F67" s="16">
        <f t="shared" si="0"/>
        <v>200</v>
      </c>
    </row>
    <row r="68" spans="1:6" x14ac:dyDescent="0.25">
      <c r="A68" s="14">
        <f t="shared" si="2"/>
        <v>57</v>
      </c>
      <c r="B68" s="2" t="s">
        <v>124</v>
      </c>
      <c r="C68" s="2" t="s">
        <v>16</v>
      </c>
      <c r="D68" s="18">
        <f>D69</f>
        <v>100</v>
      </c>
      <c r="E68" s="32"/>
      <c r="F68" s="18">
        <f t="shared" si="0"/>
        <v>100</v>
      </c>
    </row>
    <row r="69" spans="1:6" x14ac:dyDescent="0.25">
      <c r="A69" s="14">
        <f t="shared" si="2"/>
        <v>58</v>
      </c>
      <c r="B69" s="5" t="s">
        <v>9</v>
      </c>
      <c r="C69" s="17" t="s">
        <v>26</v>
      </c>
      <c r="D69" s="16">
        <v>100</v>
      </c>
      <c r="E69" s="32"/>
      <c r="F69" s="16">
        <f t="shared" si="0"/>
        <v>100</v>
      </c>
    </row>
    <row r="70" spans="1:6" ht="31.5" x14ac:dyDescent="0.25">
      <c r="A70" s="14">
        <f t="shared" si="2"/>
        <v>59</v>
      </c>
      <c r="B70" s="1" t="s">
        <v>125</v>
      </c>
      <c r="C70" s="2" t="s">
        <v>16</v>
      </c>
      <c r="D70" s="18">
        <f>D71</f>
        <v>50</v>
      </c>
      <c r="E70" s="32"/>
      <c r="F70" s="18">
        <f t="shared" si="0"/>
        <v>50</v>
      </c>
    </row>
    <row r="71" spans="1:6" x14ac:dyDescent="0.25">
      <c r="A71" s="14">
        <f t="shared" si="2"/>
        <v>60</v>
      </c>
      <c r="B71" s="5" t="s">
        <v>9</v>
      </c>
      <c r="C71" s="17" t="s">
        <v>26</v>
      </c>
      <c r="D71" s="16">
        <v>50</v>
      </c>
      <c r="E71" s="32"/>
      <c r="F71" s="16">
        <f t="shared" si="0"/>
        <v>50</v>
      </c>
    </row>
    <row r="72" spans="1:6" x14ac:dyDescent="0.25">
      <c r="A72" s="14">
        <f t="shared" si="2"/>
        <v>61</v>
      </c>
      <c r="B72" s="2" t="s">
        <v>126</v>
      </c>
      <c r="C72" s="2" t="s">
        <v>16</v>
      </c>
      <c r="D72" s="18">
        <f>D73</f>
        <v>300</v>
      </c>
      <c r="E72" s="32"/>
      <c r="F72" s="18">
        <f t="shared" si="0"/>
        <v>300</v>
      </c>
    </row>
    <row r="73" spans="1:6" x14ac:dyDescent="0.25">
      <c r="A73" s="14">
        <f t="shared" si="2"/>
        <v>62</v>
      </c>
      <c r="B73" s="5" t="s">
        <v>9</v>
      </c>
      <c r="C73" s="17" t="s">
        <v>26</v>
      </c>
      <c r="D73" s="16">
        <v>300</v>
      </c>
      <c r="E73" s="32"/>
      <c r="F73" s="16">
        <f t="shared" si="0"/>
        <v>300</v>
      </c>
    </row>
    <row r="74" spans="1:6" x14ac:dyDescent="0.25">
      <c r="A74" s="14">
        <f t="shared" si="2"/>
        <v>63</v>
      </c>
      <c r="B74" s="2" t="s">
        <v>40</v>
      </c>
      <c r="C74" s="2" t="s">
        <v>16</v>
      </c>
      <c r="D74" s="18">
        <f>D75</f>
        <v>500</v>
      </c>
      <c r="E74" s="32"/>
      <c r="F74" s="18">
        <f t="shared" si="0"/>
        <v>500</v>
      </c>
    </row>
    <row r="75" spans="1:6" x14ac:dyDescent="0.25">
      <c r="A75" s="14">
        <f t="shared" si="2"/>
        <v>64</v>
      </c>
      <c r="B75" s="5" t="s">
        <v>9</v>
      </c>
      <c r="C75" s="17" t="s">
        <v>26</v>
      </c>
      <c r="D75" s="16">
        <v>500</v>
      </c>
      <c r="E75" s="32"/>
      <c r="F75" s="16">
        <f t="shared" si="0"/>
        <v>500</v>
      </c>
    </row>
    <row r="76" spans="1:6" x14ac:dyDescent="0.25">
      <c r="A76" s="14">
        <f t="shared" si="2"/>
        <v>65</v>
      </c>
      <c r="B76" s="2" t="s">
        <v>86</v>
      </c>
      <c r="C76" s="20" t="s">
        <v>26</v>
      </c>
      <c r="D76" s="18">
        <v>864</v>
      </c>
      <c r="E76" s="32"/>
      <c r="F76" s="18">
        <f t="shared" si="0"/>
        <v>864</v>
      </c>
    </row>
    <row r="77" spans="1:6" ht="63" customHeight="1" x14ac:dyDescent="0.25">
      <c r="A77" s="14">
        <f t="shared" si="2"/>
        <v>66</v>
      </c>
      <c r="B77" s="1" t="s">
        <v>69</v>
      </c>
      <c r="C77" s="2" t="s">
        <v>50</v>
      </c>
      <c r="D77" s="18">
        <v>17201.55</v>
      </c>
      <c r="E77" s="32"/>
      <c r="F77" s="18">
        <f t="shared" ref="F77:F107" si="3">D77+E77</f>
        <v>17201.55</v>
      </c>
    </row>
    <row r="78" spans="1:6" ht="48.75" customHeight="1" x14ac:dyDescent="0.25">
      <c r="A78" s="14">
        <f t="shared" si="2"/>
        <v>67</v>
      </c>
      <c r="B78" s="1" t="s">
        <v>127</v>
      </c>
      <c r="C78" s="2" t="s">
        <v>50</v>
      </c>
      <c r="D78" s="18">
        <v>300</v>
      </c>
      <c r="E78" s="32"/>
      <c r="F78" s="18">
        <f t="shared" si="3"/>
        <v>300</v>
      </c>
    </row>
    <row r="79" spans="1:6" x14ac:dyDescent="0.25">
      <c r="A79" s="14">
        <f t="shared" si="2"/>
        <v>68</v>
      </c>
      <c r="B79" s="2" t="s">
        <v>28</v>
      </c>
      <c r="C79" s="2" t="s">
        <v>17</v>
      </c>
      <c r="D79" s="18">
        <f>D80</f>
        <v>2043</v>
      </c>
      <c r="E79" s="32"/>
      <c r="F79" s="18">
        <f t="shared" si="3"/>
        <v>2043</v>
      </c>
    </row>
    <row r="80" spans="1:6" x14ac:dyDescent="0.25">
      <c r="A80" s="14">
        <f t="shared" si="2"/>
        <v>69</v>
      </c>
      <c r="B80" s="2" t="s">
        <v>18</v>
      </c>
      <c r="C80" s="2" t="s">
        <v>19</v>
      </c>
      <c r="D80" s="18">
        <f>D81+D82+D83</f>
        <v>2043</v>
      </c>
      <c r="E80" s="32"/>
      <c r="F80" s="18">
        <f t="shared" si="3"/>
        <v>2043</v>
      </c>
    </row>
    <row r="81" spans="1:6" x14ac:dyDescent="0.25">
      <c r="A81" s="14">
        <f t="shared" si="2"/>
        <v>70</v>
      </c>
      <c r="B81" s="5" t="s">
        <v>9</v>
      </c>
      <c r="C81" s="5" t="s">
        <v>27</v>
      </c>
      <c r="D81" s="16">
        <v>100</v>
      </c>
      <c r="E81" s="32"/>
      <c r="F81" s="16">
        <f t="shared" si="3"/>
        <v>100</v>
      </c>
    </row>
    <row r="82" spans="1:6" ht="31.5" x14ac:dyDescent="0.25">
      <c r="A82" s="14">
        <f t="shared" si="2"/>
        <v>71</v>
      </c>
      <c r="B82" s="21" t="s">
        <v>84</v>
      </c>
      <c r="C82" s="5" t="s">
        <v>85</v>
      </c>
      <c r="D82" s="16">
        <v>1673.76</v>
      </c>
      <c r="E82" s="32"/>
      <c r="F82" s="16">
        <f t="shared" si="3"/>
        <v>1673.76</v>
      </c>
    </row>
    <row r="83" spans="1:6" ht="31.5" x14ac:dyDescent="0.25">
      <c r="A83" s="14">
        <f t="shared" si="2"/>
        <v>72</v>
      </c>
      <c r="B83" s="21" t="s">
        <v>87</v>
      </c>
      <c r="C83" s="5" t="s">
        <v>85</v>
      </c>
      <c r="D83" s="16">
        <v>269.24</v>
      </c>
      <c r="E83" s="32"/>
      <c r="F83" s="16">
        <f t="shared" si="3"/>
        <v>269.24</v>
      </c>
    </row>
    <row r="84" spans="1:6" x14ac:dyDescent="0.25">
      <c r="A84" s="14">
        <f t="shared" si="2"/>
        <v>73</v>
      </c>
      <c r="B84" s="2" t="s">
        <v>36</v>
      </c>
      <c r="C84" s="2" t="s">
        <v>20</v>
      </c>
      <c r="D84" s="18">
        <f>D85</f>
        <v>11635.44</v>
      </c>
      <c r="E84" s="18">
        <f>E85</f>
        <v>-2200</v>
      </c>
      <c r="F84" s="18">
        <f t="shared" si="3"/>
        <v>9435.44</v>
      </c>
    </row>
    <row r="85" spans="1:6" x14ac:dyDescent="0.25">
      <c r="A85" s="14">
        <f t="shared" si="2"/>
        <v>74</v>
      </c>
      <c r="B85" s="2" t="s">
        <v>43</v>
      </c>
      <c r="C85" s="2" t="s">
        <v>21</v>
      </c>
      <c r="D85" s="18">
        <v>11635.44</v>
      </c>
      <c r="E85" s="18">
        <v>-2200</v>
      </c>
      <c r="F85" s="18">
        <f t="shared" si="3"/>
        <v>9435.44</v>
      </c>
    </row>
    <row r="86" spans="1:6" x14ac:dyDescent="0.25">
      <c r="A86" s="14">
        <f t="shared" si="2"/>
        <v>75</v>
      </c>
      <c r="B86" s="2" t="s">
        <v>34</v>
      </c>
      <c r="C86" s="2" t="s">
        <v>35</v>
      </c>
      <c r="D86" s="18">
        <f>D87</f>
        <v>47847.61</v>
      </c>
      <c r="E86" s="32"/>
      <c r="F86" s="18">
        <f t="shared" si="3"/>
        <v>47847.61</v>
      </c>
    </row>
    <row r="87" spans="1:6" ht="45" customHeight="1" x14ac:dyDescent="0.25">
      <c r="A87" s="14">
        <f t="shared" si="2"/>
        <v>76</v>
      </c>
      <c r="B87" s="1" t="s">
        <v>70</v>
      </c>
      <c r="C87" s="2" t="s">
        <v>45</v>
      </c>
      <c r="D87" s="18">
        <v>47847.61</v>
      </c>
      <c r="E87" s="32"/>
      <c r="F87" s="18">
        <f t="shared" si="3"/>
        <v>47847.61</v>
      </c>
    </row>
    <row r="88" spans="1:6" x14ac:dyDescent="0.25">
      <c r="A88" s="14">
        <f t="shared" si="2"/>
        <v>77</v>
      </c>
      <c r="B88" s="1" t="s">
        <v>32</v>
      </c>
      <c r="C88" s="2" t="s">
        <v>33</v>
      </c>
      <c r="D88" s="18">
        <f>D89</f>
        <v>6401.58</v>
      </c>
      <c r="E88" s="32"/>
      <c r="F88" s="18">
        <f t="shared" si="3"/>
        <v>6401.58</v>
      </c>
    </row>
    <row r="89" spans="1:6" x14ac:dyDescent="0.25">
      <c r="A89" s="14">
        <f t="shared" si="2"/>
        <v>78</v>
      </c>
      <c r="B89" s="1" t="s">
        <v>104</v>
      </c>
      <c r="C89" s="2" t="s">
        <v>44</v>
      </c>
      <c r="D89" s="18">
        <v>6401.58</v>
      </c>
      <c r="E89" s="32"/>
      <c r="F89" s="18">
        <f t="shared" si="3"/>
        <v>6401.58</v>
      </c>
    </row>
    <row r="90" spans="1:6" x14ac:dyDescent="0.25">
      <c r="A90" s="14">
        <f t="shared" ref="A90:A93" si="4">A89+1</f>
        <v>79</v>
      </c>
      <c r="B90" s="2" t="s">
        <v>22</v>
      </c>
      <c r="C90" s="2" t="s">
        <v>23</v>
      </c>
      <c r="D90" s="18">
        <f>D91+D93+D94+D95+D96+D97+D98+D99+D100+D101+D102+D103+D104+D105</f>
        <v>322110.12999999995</v>
      </c>
      <c r="E90" s="32"/>
      <c r="F90" s="18">
        <f t="shared" si="3"/>
        <v>322110.12999999995</v>
      </c>
    </row>
    <row r="91" spans="1:6" x14ac:dyDescent="0.25">
      <c r="A91" s="14">
        <f t="shared" si="4"/>
        <v>80</v>
      </c>
      <c r="B91" s="2" t="s">
        <v>47</v>
      </c>
      <c r="C91" s="2" t="s">
        <v>23</v>
      </c>
      <c r="D91" s="18">
        <f>D92</f>
        <v>12500</v>
      </c>
      <c r="E91" s="32"/>
      <c r="F91" s="18">
        <f t="shared" si="3"/>
        <v>12500</v>
      </c>
    </row>
    <row r="92" spans="1:6" x14ac:dyDescent="0.25">
      <c r="A92" s="14">
        <f t="shared" si="4"/>
        <v>81</v>
      </c>
      <c r="B92" s="5" t="s">
        <v>9</v>
      </c>
      <c r="C92" s="5" t="s">
        <v>46</v>
      </c>
      <c r="D92" s="16">
        <v>12500</v>
      </c>
      <c r="E92" s="32"/>
      <c r="F92" s="16">
        <f t="shared" si="3"/>
        <v>12500</v>
      </c>
    </row>
    <row r="93" spans="1:6" ht="96" customHeight="1" x14ac:dyDescent="0.25">
      <c r="A93" s="14">
        <f t="shared" si="4"/>
        <v>82</v>
      </c>
      <c r="B93" s="25" t="s">
        <v>71</v>
      </c>
      <c r="C93" s="2" t="s">
        <v>51</v>
      </c>
      <c r="D93" s="18">
        <v>99051.23</v>
      </c>
      <c r="E93" s="32"/>
      <c r="F93" s="18">
        <f t="shared" si="3"/>
        <v>99051.23</v>
      </c>
    </row>
    <row r="94" spans="1:6" ht="81.75" customHeight="1" x14ac:dyDescent="0.25">
      <c r="A94" s="14">
        <f t="shared" ref="A94:A95" si="5">A93+1</f>
        <v>83</v>
      </c>
      <c r="B94" s="25" t="s">
        <v>72</v>
      </c>
      <c r="C94" s="2" t="s">
        <v>51</v>
      </c>
      <c r="D94" s="18">
        <v>39968.81</v>
      </c>
      <c r="E94" s="32"/>
      <c r="F94" s="18">
        <f t="shared" si="3"/>
        <v>39968.81</v>
      </c>
    </row>
    <row r="95" spans="1:6" ht="108" customHeight="1" x14ac:dyDescent="0.25">
      <c r="A95" s="14">
        <f t="shared" si="5"/>
        <v>84</v>
      </c>
      <c r="B95" s="25" t="s">
        <v>73</v>
      </c>
      <c r="C95" s="2" t="s">
        <v>51</v>
      </c>
      <c r="D95" s="18">
        <v>78939</v>
      </c>
      <c r="E95" s="32"/>
      <c r="F95" s="18">
        <f t="shared" si="3"/>
        <v>78939</v>
      </c>
    </row>
    <row r="96" spans="1:6" ht="63" customHeight="1" x14ac:dyDescent="0.25">
      <c r="A96" s="14">
        <f t="shared" ref="A96:A107" si="6">A95+1</f>
        <v>85</v>
      </c>
      <c r="B96" s="25" t="s">
        <v>74</v>
      </c>
      <c r="C96" s="2" t="s">
        <v>51</v>
      </c>
      <c r="D96" s="18">
        <v>29218.21</v>
      </c>
      <c r="E96" s="32"/>
      <c r="F96" s="18">
        <f t="shared" si="3"/>
        <v>29218.21</v>
      </c>
    </row>
    <row r="97" spans="1:6" ht="63" customHeight="1" x14ac:dyDescent="0.25">
      <c r="A97" s="14">
        <f t="shared" si="6"/>
        <v>86</v>
      </c>
      <c r="B97" s="25" t="s">
        <v>75</v>
      </c>
      <c r="C97" s="2" t="s">
        <v>51</v>
      </c>
      <c r="D97" s="18">
        <v>23561.34</v>
      </c>
      <c r="E97" s="32"/>
      <c r="F97" s="18">
        <f t="shared" si="3"/>
        <v>23561.34</v>
      </c>
    </row>
    <row r="98" spans="1:6" ht="63" customHeight="1" x14ac:dyDescent="0.25">
      <c r="A98" s="14">
        <f t="shared" si="6"/>
        <v>87</v>
      </c>
      <c r="B98" s="25" t="s">
        <v>76</v>
      </c>
      <c r="C98" s="2" t="s">
        <v>51</v>
      </c>
      <c r="D98" s="18">
        <v>9800</v>
      </c>
      <c r="E98" s="32"/>
      <c r="F98" s="18">
        <f t="shared" si="3"/>
        <v>9800</v>
      </c>
    </row>
    <row r="99" spans="1:6" ht="60" customHeight="1" x14ac:dyDescent="0.25">
      <c r="A99" s="14">
        <f t="shared" si="6"/>
        <v>88</v>
      </c>
      <c r="B99" s="25" t="s">
        <v>77</v>
      </c>
      <c r="C99" s="2" t="s">
        <v>51</v>
      </c>
      <c r="D99" s="18">
        <v>14700</v>
      </c>
      <c r="E99" s="32"/>
      <c r="F99" s="18">
        <f t="shared" si="3"/>
        <v>14700</v>
      </c>
    </row>
    <row r="100" spans="1:6" ht="61.5" customHeight="1" x14ac:dyDescent="0.25">
      <c r="A100" s="14">
        <f t="shared" si="6"/>
        <v>89</v>
      </c>
      <c r="B100" s="25" t="s">
        <v>78</v>
      </c>
      <c r="C100" s="2" t="s">
        <v>51</v>
      </c>
      <c r="D100" s="18">
        <v>2940</v>
      </c>
      <c r="E100" s="32"/>
      <c r="F100" s="18">
        <f t="shared" si="3"/>
        <v>2940</v>
      </c>
    </row>
    <row r="101" spans="1:6" ht="61.5" customHeight="1" x14ac:dyDescent="0.25">
      <c r="A101" s="14">
        <f t="shared" si="6"/>
        <v>90</v>
      </c>
      <c r="B101" s="25" t="s">
        <v>79</v>
      </c>
      <c r="C101" s="2" t="s">
        <v>51</v>
      </c>
      <c r="D101" s="18">
        <v>1733.56</v>
      </c>
      <c r="E101" s="32"/>
      <c r="F101" s="18">
        <f t="shared" si="3"/>
        <v>1733.56</v>
      </c>
    </row>
    <row r="102" spans="1:6" ht="66.75" customHeight="1" x14ac:dyDescent="0.25">
      <c r="A102" s="14">
        <f t="shared" si="6"/>
        <v>91</v>
      </c>
      <c r="B102" s="25" t="s">
        <v>80</v>
      </c>
      <c r="C102" s="2" t="s">
        <v>51</v>
      </c>
      <c r="D102" s="18">
        <v>4542.04</v>
      </c>
      <c r="E102" s="32"/>
      <c r="F102" s="18">
        <f t="shared" si="3"/>
        <v>4542.04</v>
      </c>
    </row>
    <row r="103" spans="1:6" ht="60" customHeight="1" x14ac:dyDescent="0.25">
      <c r="A103" s="14">
        <f t="shared" si="6"/>
        <v>92</v>
      </c>
      <c r="B103" s="25" t="s">
        <v>81</v>
      </c>
      <c r="C103" s="2" t="s">
        <v>51</v>
      </c>
      <c r="D103" s="18">
        <v>1051.8800000000001</v>
      </c>
      <c r="E103" s="32"/>
      <c r="F103" s="18">
        <f t="shared" si="3"/>
        <v>1051.8800000000001</v>
      </c>
    </row>
    <row r="104" spans="1:6" ht="60" customHeight="1" x14ac:dyDescent="0.25">
      <c r="A104" s="14">
        <f t="shared" si="6"/>
        <v>93</v>
      </c>
      <c r="B104" s="25" t="s">
        <v>82</v>
      </c>
      <c r="C104" s="2" t="s">
        <v>51</v>
      </c>
      <c r="D104" s="18">
        <v>585.05999999999995</v>
      </c>
      <c r="E104" s="32"/>
      <c r="F104" s="18">
        <f t="shared" si="3"/>
        <v>585.05999999999995</v>
      </c>
    </row>
    <row r="105" spans="1:6" ht="21" customHeight="1" x14ac:dyDescent="0.25">
      <c r="A105" s="14">
        <f t="shared" si="6"/>
        <v>94</v>
      </c>
      <c r="B105" s="25" t="s">
        <v>94</v>
      </c>
      <c r="C105" s="2" t="s">
        <v>95</v>
      </c>
      <c r="D105" s="18">
        <v>3519</v>
      </c>
      <c r="E105" s="32"/>
      <c r="F105" s="18">
        <f t="shared" si="3"/>
        <v>3519</v>
      </c>
    </row>
    <row r="106" spans="1:6" x14ac:dyDescent="0.25">
      <c r="A106" s="14">
        <f t="shared" si="6"/>
        <v>95</v>
      </c>
      <c r="B106" s="2" t="s">
        <v>52</v>
      </c>
      <c r="C106" s="2" t="s">
        <v>53</v>
      </c>
      <c r="D106" s="18">
        <f>D107</f>
        <v>3392.52</v>
      </c>
      <c r="E106" s="32"/>
      <c r="F106" s="18">
        <f t="shared" si="3"/>
        <v>3392.52</v>
      </c>
    </row>
    <row r="107" spans="1:6" x14ac:dyDescent="0.25">
      <c r="A107" s="14">
        <f t="shared" si="6"/>
        <v>96</v>
      </c>
      <c r="B107" s="1" t="s">
        <v>83</v>
      </c>
      <c r="C107" s="2" t="s">
        <v>54</v>
      </c>
      <c r="D107" s="18">
        <v>3392.52</v>
      </c>
      <c r="E107" s="32"/>
      <c r="F107" s="18">
        <f t="shared" si="3"/>
        <v>3392.52</v>
      </c>
    </row>
    <row r="108" spans="1:6" x14ac:dyDescent="0.25">
      <c r="A108" s="22"/>
      <c r="B108" s="3"/>
      <c r="C108" s="4"/>
      <c r="D108" s="19"/>
    </row>
    <row r="109" spans="1:6" x14ac:dyDescent="0.25">
      <c r="A109" s="22"/>
      <c r="B109" s="27"/>
      <c r="C109" s="35" t="s">
        <v>130</v>
      </c>
      <c r="D109" s="35"/>
      <c r="E109" s="35"/>
      <c r="F109" s="35"/>
    </row>
    <row r="110" spans="1:6" x14ac:dyDescent="0.25">
      <c r="A110" s="26"/>
      <c r="B110" s="27" t="s">
        <v>128</v>
      </c>
      <c r="C110" s="35" t="s">
        <v>131</v>
      </c>
      <c r="D110" s="35"/>
      <c r="E110" s="35"/>
      <c r="F110" s="35"/>
    </row>
    <row r="111" spans="1:6" x14ac:dyDescent="0.25">
      <c r="A111" s="26"/>
      <c r="B111" s="28" t="s">
        <v>129</v>
      </c>
      <c r="C111" s="35" t="s">
        <v>132</v>
      </c>
      <c r="D111" s="35"/>
      <c r="E111" s="35"/>
      <c r="F111" s="35"/>
    </row>
    <row r="112" spans="1:6" x14ac:dyDescent="0.25">
      <c r="A112" s="23"/>
      <c r="B112" s="33"/>
      <c r="C112" s="35"/>
      <c r="D112" s="35"/>
    </row>
    <row r="113" spans="1:4" x14ac:dyDescent="0.25">
      <c r="A113" s="23"/>
      <c r="B113" s="33"/>
      <c r="C113" s="34"/>
      <c r="D113" s="34"/>
    </row>
  </sheetData>
  <mergeCells count="19">
    <mergeCell ref="A1:B1"/>
    <mergeCell ref="A2:B2"/>
    <mergeCell ref="A3:B3"/>
    <mergeCell ref="C1:D1"/>
    <mergeCell ref="F8:F11"/>
    <mergeCell ref="A8:A11"/>
    <mergeCell ref="B8:B11"/>
    <mergeCell ref="C8:C11"/>
    <mergeCell ref="D8:D11"/>
    <mergeCell ref="E1:F1"/>
    <mergeCell ref="C112:D112"/>
    <mergeCell ref="C2:D2"/>
    <mergeCell ref="B5:C5"/>
    <mergeCell ref="E8:E11"/>
    <mergeCell ref="E2:F2"/>
    <mergeCell ref="B4:E4"/>
    <mergeCell ref="C109:F109"/>
    <mergeCell ref="C110:F110"/>
    <mergeCell ref="C111:F111"/>
  </mergeCells>
  <phoneticPr fontId="2" type="noConversion"/>
  <pageMargins left="0.9055118110236221" right="0.35433070866141736" top="0.39370078740157483" bottom="0.39370078740157483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</vt:lpstr>
      <vt:lpstr>'anexa 4'!Print_Titles</vt:lpstr>
    </vt:vector>
  </TitlesOfParts>
  <Company>cjc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</cp:lastModifiedBy>
  <cp:lastPrinted>2020-03-17T11:15:30Z</cp:lastPrinted>
  <dcterms:created xsi:type="dcterms:W3CDTF">2009-05-18T06:15:42Z</dcterms:created>
  <dcterms:modified xsi:type="dcterms:W3CDTF">2020-03-24T13:50:10Z</dcterms:modified>
</cp:coreProperties>
</file>