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0" windowWidth="15480" windowHeight="11640"/>
  </bookViews>
  <sheets>
    <sheet name="2b" sheetId="9" r:id="rId1"/>
  </sheets>
  <definedNames>
    <definedName name="_xlnm.Print_Titles" localSheetId="0">'2b'!$9:$12</definedName>
  </definedNames>
  <calcPr calcId="125725"/>
</workbook>
</file>

<file path=xl/calcChain.xml><?xml version="1.0" encoding="utf-8"?>
<calcChain xmlns="http://schemas.openxmlformats.org/spreadsheetml/2006/main">
  <c r="E23" i="9"/>
  <c r="E109"/>
  <c r="F112"/>
  <c r="A109" l="1"/>
  <c r="A110" s="1"/>
  <c r="A111" s="1"/>
  <c r="A112" s="1"/>
  <c r="A113" s="1"/>
  <c r="A114" s="1"/>
  <c r="A115" s="1"/>
  <c r="A116" s="1"/>
  <c r="A117" s="1"/>
  <c r="D19"/>
  <c r="D21"/>
  <c r="D106"/>
  <c r="D109"/>
  <c r="E26"/>
  <c r="F26" s="1"/>
  <c r="A22"/>
  <c r="A23" s="1"/>
  <c r="A24" s="1"/>
  <c r="A25" s="1"/>
  <c r="A26" s="1"/>
  <c r="A27" s="1"/>
  <c r="A28" s="1"/>
  <c r="A29" s="1"/>
  <c r="E24"/>
  <c r="E30"/>
  <c r="E33"/>
  <c r="E106"/>
  <c r="E107"/>
  <c r="F114"/>
  <c r="E21" l="1"/>
  <c r="E19"/>
  <c r="E16"/>
  <c r="F103"/>
  <c r="F38"/>
  <c r="F37"/>
  <c r="F111"/>
  <c r="F25" l="1"/>
  <c r="F19"/>
  <c r="F14"/>
  <c r="F15"/>
  <c r="F17"/>
  <c r="F18"/>
  <c r="F20"/>
  <c r="F22"/>
  <c r="F23"/>
  <c r="F24"/>
  <c r="F27"/>
  <c r="F28"/>
  <c r="F29"/>
  <c r="F30"/>
  <c r="F31"/>
  <c r="F32"/>
  <c r="F33"/>
  <c r="F34"/>
  <c r="F35"/>
  <c r="F36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4"/>
  <c r="F105"/>
  <c r="F106"/>
  <c r="F107"/>
  <c r="F108"/>
  <c r="F109"/>
  <c r="F110"/>
  <c r="F113"/>
  <c r="F115"/>
  <c r="F116"/>
  <c r="F117"/>
  <c r="F118"/>
  <c r="F119"/>
  <c r="F120"/>
  <c r="F121"/>
  <c r="F122"/>
  <c r="F13"/>
  <c r="A15"/>
  <c r="A16" s="1"/>
  <c r="A17" s="1"/>
  <c r="A18" s="1"/>
  <c r="F16" l="1"/>
  <c r="F21"/>
  <c r="F81"/>
  <c r="F82"/>
  <c r="A14"/>
  <c r="A19" s="1"/>
  <c r="A20" s="1"/>
  <c r="A21" s="1"/>
  <c r="A30" l="1"/>
  <c r="A31" s="1"/>
  <c r="A32" s="1"/>
  <c r="A33" l="1"/>
  <c r="A34" s="1"/>
  <c r="A35" s="1"/>
  <c r="A36" s="1"/>
  <c r="A37" s="1"/>
  <c r="A38" s="1"/>
  <c r="A39" s="1"/>
  <c r="A40" s="1"/>
  <c r="A41" s="1"/>
  <c r="A42" s="1"/>
  <c r="A43" s="1"/>
  <c r="A44" s="1"/>
  <c r="A45" s="1"/>
  <c r="A46" l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l="1"/>
  <c r="A98" s="1"/>
  <c r="A99" l="1"/>
  <c r="A100" l="1"/>
  <c r="A101" s="1"/>
  <c r="A102" s="1"/>
  <c r="A103" s="1"/>
  <c r="A104" s="1"/>
  <c r="A105" s="1"/>
  <c r="A106" s="1"/>
  <c r="A107" s="1"/>
  <c r="A108" s="1"/>
  <c r="A118" l="1"/>
  <c r="A119" s="1"/>
  <c r="A120" s="1"/>
  <c r="A121" s="1"/>
  <c r="A122" s="1"/>
</calcChain>
</file>

<file path=xl/sharedStrings.xml><?xml version="1.0" encoding="utf-8"?>
<sst xmlns="http://schemas.openxmlformats.org/spreadsheetml/2006/main" count="233" uniqueCount="148">
  <si>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</si>
  <si>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</si>
  <si>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</si>
  <si>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</si>
  <si>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</si>
  <si>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</si>
  <si>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</si>
  <si>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</si>
  <si>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</si>
  <si>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</si>
  <si>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</si>
  <si>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</si>
  <si>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</si>
  <si>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</si>
  <si>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</si>
  <si>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</si>
  <si>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</si>
  <si>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</si>
  <si>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</si>
  <si>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</si>
  <si>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</si>
  <si>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</si>
  <si>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</si>
  <si>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</si>
  <si>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</si>
  <si>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Aeroportul Internaţional Cluj</t>
  </si>
  <si>
    <t>84.02.55</t>
  </si>
  <si>
    <t xml:space="preserve"> R. A .A. D. P. P.</t>
  </si>
  <si>
    <t>Cap 87 02 Alte acţiuni economice -Turism</t>
  </si>
  <si>
    <t>87 02</t>
  </si>
  <si>
    <t>70 02 70</t>
  </si>
  <si>
    <t>Vărsăminte din secţiunea de funcţionare</t>
  </si>
  <si>
    <t>45 02</t>
  </si>
  <si>
    <t>Sume FEN postaderare, total din care:</t>
  </si>
  <si>
    <t>Fondul European de Dezvoltare Regională</t>
  </si>
  <si>
    <t>45 02 01</t>
  </si>
  <si>
    <t>Fondul Social European</t>
  </si>
  <si>
    <t>45 02 02</t>
  </si>
  <si>
    <t>Serviciul Public Judeţean Salvamont</t>
  </si>
  <si>
    <t>54 02 70</t>
  </si>
  <si>
    <t xml:space="preserve">Cap 61.02 Ordine Publică şi Siguranţă Naţională </t>
  </si>
  <si>
    <t>61 02</t>
  </si>
  <si>
    <t>Inspectoratul pentru Situaţii de Urgenţă</t>
  </si>
  <si>
    <t>61 02 70</t>
  </si>
  <si>
    <t>65 02 70</t>
  </si>
  <si>
    <t>67 02 70</t>
  </si>
  <si>
    <t>Muzeul Etnografic al Transilvaniei</t>
  </si>
  <si>
    <t>68 02 70</t>
  </si>
  <si>
    <t>Cap 68 02 - Asigurări şi Asistenţă Socială</t>
  </si>
  <si>
    <t>61 02 56</t>
  </si>
  <si>
    <t>Cheltuieli de capital-Spitale</t>
  </si>
  <si>
    <t>Cap 66 02 Sănătate</t>
  </si>
  <si>
    <t>Proiect FEN-Modernizarea infrastructurii de acces în zona turistică Răchiţele-Prislop-Ic Ponor POR Axa 2</t>
  </si>
  <si>
    <t>84 02 56</t>
  </si>
  <si>
    <t xml:space="preserve">Centrul Judeţean de Resurse şi Asistenţă Educaţională </t>
  </si>
  <si>
    <t>Subvenţii de la  bug de stat necesare susţinerii derulării proiectelor</t>
  </si>
  <si>
    <t>42 02 20</t>
  </si>
  <si>
    <t>99 02</t>
  </si>
  <si>
    <t>Cap 80 02 Acţiuni Generale Economice</t>
  </si>
  <si>
    <t>80 02</t>
  </si>
  <si>
    <t>S.C TETAROM S.A.</t>
  </si>
  <si>
    <t>80 02 70</t>
  </si>
  <si>
    <t>Contrasemnează,</t>
  </si>
  <si>
    <t>SECRETAR AL JUDEŢULUI</t>
  </si>
  <si>
    <t>SIMONA GACI</t>
  </si>
  <si>
    <t xml:space="preserve">                      Secţiunea de dezvoltare</t>
  </si>
  <si>
    <t>Proiect FEN-Centru  comunitar judeţean</t>
  </si>
  <si>
    <t>68 02 56</t>
  </si>
  <si>
    <t>87 02 56</t>
  </si>
  <si>
    <t>Proiect FEN-Managementul conservativ şi participativ în siturile Natura 2000 Cheile Turzii şi Cheile Turenilor</t>
  </si>
  <si>
    <t>Proiect FEN- Sistem integrat de management al deşeurilor</t>
  </si>
  <si>
    <t>Cap 74 02 Protecţia Mediului</t>
  </si>
  <si>
    <t>74 02 56</t>
  </si>
  <si>
    <t>80 02 56</t>
  </si>
  <si>
    <t>74 02</t>
  </si>
  <si>
    <t>Cap 70 02 Servicii şi Dezvoltare Publică</t>
  </si>
  <si>
    <t>Cap.67 02 Cultură, Recreere, Religie</t>
  </si>
  <si>
    <t>mii lei</t>
  </si>
  <si>
    <t>Şcoala de Arte T. Jarda</t>
  </si>
  <si>
    <t>37 02 04</t>
  </si>
  <si>
    <t>Direcţia Judeţeană Evidenţa Persoanelor</t>
  </si>
  <si>
    <t>54.02</t>
  </si>
  <si>
    <t>Şcoala Gimnazială Specială Pt.Deficienţi de Auz Kozmutza Flora</t>
  </si>
  <si>
    <t>Proiect FEN-Îmbunătăţirea dotării cu echipamente a bazelor operaţionale pentru intervenţii în situaţii de urgenţă din Transilvania de Nord POR Axa 3-contributie CJC</t>
  </si>
  <si>
    <t>Liceul Tehnologic Special pentru Deficienţi de Auz</t>
  </si>
  <si>
    <t>Liceul Tehnologic Special  SAMUS</t>
  </si>
  <si>
    <t>Şcoala Gimnazială Specială Dej</t>
  </si>
  <si>
    <t>Grădiniţa Specială Cluj-Napoca</t>
  </si>
  <si>
    <t>Muzeul de Artă</t>
  </si>
  <si>
    <t>Muzeul Memorial"Octavian Goga" Ciucea</t>
  </si>
  <si>
    <t>Proiect FEN-Modernizarea şi dotarea Complexului de servicii pentru recuperarea şi reabilitarea copiilor cu handicap sever Pinochio</t>
  </si>
  <si>
    <t>Proiect POS DRU "Dizabilitatea-o şansă, nu un handicat"</t>
  </si>
  <si>
    <t>Introducere apă şi canalizare la şcoli, grădiniţe mediul rural</t>
  </si>
  <si>
    <t xml:space="preserve">Alte cheltuieli de investiţii - CJC </t>
  </si>
  <si>
    <t>Proiect "Dezvoltare Parc Industrial TETAROM I"</t>
  </si>
  <si>
    <t>Proiect "Dezvoltare Parc Industrial TETAROM IV"</t>
  </si>
  <si>
    <t xml:space="preserve"> Modernizarea şi reabilitarea drumurilor judeţene din Judeţul Cluj pentru perioada 2011-2015, etapa I+II, proiectare şi execuţie</t>
  </si>
  <si>
    <t>84 02 55</t>
  </si>
  <si>
    <t xml:space="preserve">    BUGETUL LOCAL  AL JUDEŢULUI CLUJ PE ANUL 2014, PE CAPITOLE, SUBCAPITOLE, TITLURI, ARTICOLE ŞI ALINIATE </t>
  </si>
  <si>
    <t xml:space="preserve">54 02 </t>
  </si>
  <si>
    <t>54.02.70</t>
  </si>
  <si>
    <t>Custodie Cheile Turzii</t>
  </si>
  <si>
    <t>Proiect FEN-Reabilitare şi extindere CIA Câţcău</t>
  </si>
  <si>
    <t>Proiect FEN-Dizabilitatea o şansă nu un handicap</t>
  </si>
  <si>
    <t>Proiect FEN-Reabilitare, reparaţii curente şi amenajări Centru de recuperare şi reabilitare neuropsihică Gherla</t>
  </si>
  <si>
    <t>C.J.C - PROIECTE EUROPENE ASISTENŢA SOCIALĂ, TOTAL DIN CARE:</t>
  </si>
  <si>
    <t>S.C. Pază şi protecţie-majorare capital social</t>
  </si>
  <si>
    <t>Proiectare acord cadru 2014-2020</t>
  </si>
  <si>
    <t>Proiect FEN Investiţia în tineri-o şansă de dezvoltare</t>
  </si>
  <si>
    <t>Proiect FEN Copii şi tineri aflaţi în situaţii de risc</t>
  </si>
  <si>
    <t>Proiect FEN  Sistem informatic integrat al aplicaţiilor de registru agricol şi taxe în format electronic-zona de vest din Judeţul Cluj</t>
  </si>
  <si>
    <t>Excedent 2013</t>
  </si>
  <si>
    <t>Şcoala Gimnazială Specială Transilvania- Baciu</t>
  </si>
  <si>
    <t>Centru Şcolar pentru Educaţie Incluzivă</t>
  </si>
  <si>
    <t>Filarmonica de Stat Transilvania</t>
  </si>
  <si>
    <t>Teatrul de Păpuşi "Puck"</t>
  </si>
  <si>
    <t>Biblioteca Judeţeană "O.Goga"</t>
  </si>
  <si>
    <t>Proiect FEN-Reabilitare castel Banffy-Răscruci</t>
  </si>
  <si>
    <t>67 02 56</t>
  </si>
  <si>
    <t>Proiect FEN-Construire Centru Regional de resurse pt. restaurarea, conservarea patrimoniului cultural -Muzeul Etnografic al Transilvaniei</t>
  </si>
  <si>
    <t>Proiect FEN-POR Modernizarea şi dotarea Centrului  de  recuperare şi reabilitare neuropsihică Jucu</t>
  </si>
  <si>
    <t>Construire Centru legume, abator</t>
  </si>
  <si>
    <t>S.C. Clujana S.A.-majorare capital social</t>
  </si>
  <si>
    <t>Proiect FEN Femeia în viziunea mass-media-factor de echilibru şi egalitate</t>
  </si>
  <si>
    <t>Proiect FEN - Crearea infrastructurii necesare pt. gestiunea electronică a Registrului agricol şi a altor activităţi specifice în Judeţul Cluj</t>
  </si>
  <si>
    <t>66 02 51D</t>
  </si>
  <si>
    <t>80 02 55</t>
  </si>
  <si>
    <t>Total cheltuieli, din care:</t>
  </si>
  <si>
    <t>Proiecte FEN</t>
  </si>
  <si>
    <t>Liceul Special pentru Deficienţi de Vedere</t>
  </si>
  <si>
    <t>`</t>
  </si>
  <si>
    <t xml:space="preserve"> BUGET APROBAT 2014</t>
  </si>
  <si>
    <t>INFLUENŢE</t>
  </si>
  <si>
    <t>BUGET RECTIFICAT 2014</t>
  </si>
  <si>
    <t>Finantarea Programului National de Dezvoltare Locala</t>
  </si>
  <si>
    <t>42 02 65</t>
  </si>
  <si>
    <t>Subprogram Infrastructură la nivel judeţean</t>
  </si>
  <si>
    <t xml:space="preserve">          P  PREŞEDINTE,</t>
  </si>
  <si>
    <t xml:space="preserve">         VICEPREŞEDINTE</t>
  </si>
  <si>
    <t xml:space="preserve">   VAKAR ISTVAN VALENTIN</t>
  </si>
  <si>
    <t>ATOP</t>
  </si>
  <si>
    <t>S.C. Drumuri şi Poduri S.A.-aport capital social</t>
  </si>
  <si>
    <t>Plăţi an precedent recup. an curent</t>
  </si>
  <si>
    <t>84 02 85D</t>
  </si>
  <si>
    <t>Program National de Dezvoltare Locală-OUG NR.28/2013-Cofinantare CJC</t>
  </si>
  <si>
    <t>84 02 55D</t>
  </si>
  <si>
    <t>Anexa nr. 2b</t>
  </si>
  <si>
    <t>la Hotărârea nr. 268/2014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</si>
</sst>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4" fontId="3" fillId="0" borderId="0" xfId="0" applyNumberFormat="1" applyFont="1"/>
    <xf numFmtId="0" fontId="6" fillId="0" borderId="0" xfId="0" applyFont="1"/>
    <xf numFmtId="0" fontId="6" fillId="0" borderId="0" xfId="1" applyFont="1" applyBorder="1"/>
    <xf numFmtId="0" fontId="5" fillId="0" borderId="0" xfId="1" applyFont="1" applyAlignment="1">
      <alignment horizontal="left"/>
    </xf>
    <xf numFmtId="15" fontId="5" fillId="0" borderId="0" xfId="1" applyNumberFormat="1" applyFont="1" applyAlignment="1"/>
    <xf numFmtId="14" fontId="5" fillId="0" borderId="0" xfId="1" applyNumberFormat="1" applyFont="1" applyAlignment="1">
      <alignment horizontal="left"/>
    </xf>
    <xf numFmtId="15" fontId="5" fillId="0" borderId="0" xfId="1" applyNumberFormat="1" applyFont="1" applyAlignment="1">
      <alignment horizontal="right"/>
    </xf>
    <xf numFmtId="4" fontId="6" fillId="0" borderId="0" xfId="0" applyNumberFormat="1" applyFont="1" applyBorder="1"/>
    <xf numFmtId="0" fontId="6" fillId="0" borderId="0" xfId="1" applyFont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1" applyFont="1"/>
    <xf numFmtId="0" fontId="4" fillId="0" borderId="0" xfId="1" applyFont="1" applyBorder="1"/>
    <xf numFmtId="0" fontId="7" fillId="0" borderId="0" xfId="1" applyFont="1" applyAlignment="1">
      <alignment horizontal="left"/>
    </xf>
    <xf numFmtId="0" fontId="4" fillId="0" borderId="0" xfId="1" applyFont="1" applyAlignment="1"/>
    <xf numFmtId="0" fontId="7" fillId="0" borderId="0" xfId="0" applyFont="1"/>
    <xf numFmtId="0" fontId="7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3" fillId="0" borderId="2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horizontal="left"/>
    </xf>
    <xf numFmtId="0" fontId="8" fillId="0" borderId="1" xfId="1" applyFont="1" applyBorder="1"/>
    <xf numFmtId="4" fontId="8" fillId="0" borderId="1" xfId="0" applyNumberFormat="1" applyFont="1" applyBorder="1"/>
    <xf numFmtId="0" fontId="8" fillId="0" borderId="1" xfId="1" applyFont="1" applyBorder="1" applyAlignment="1">
      <alignment wrapText="1"/>
    </xf>
    <xf numFmtId="0" fontId="9" fillId="0" borderId="1" xfId="1" applyFont="1" applyBorder="1"/>
    <xf numFmtId="0" fontId="8" fillId="0" borderId="1" xfId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8" fillId="0" borderId="1" xfId="1" applyNumberFormat="1" applyFont="1" applyBorder="1" applyAlignment="1">
      <alignment wrapText="1"/>
    </xf>
    <xf numFmtId="0" fontId="3" fillId="0" borderId="1" xfId="0" applyFont="1" applyBorder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10" fillId="0" borderId="1" xfId="1" applyFont="1" applyBorder="1" applyAlignment="1">
      <alignment wrapText="1"/>
    </xf>
    <xf numFmtId="0" fontId="10" fillId="0" borderId="1" xfId="1" applyFon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8"/>
  <sheetViews>
    <sheetView tabSelected="1" workbookViewId="0">
      <selection activeCell="M5" sqref="M5"/>
    </sheetView>
  </sheetViews>
  <sheetFormatPr defaultRowHeight="12.75"/>
  <cols>
    <col min="1" max="1" width="5.28515625" style="1" customWidth="1"/>
    <col min="2" max="2" width="49.7109375" style="1" customWidth="1"/>
    <col min="3" max="3" width="9.42578125" style="1" customWidth="1"/>
    <col min="4" max="4" width="13" style="2" customWidth="1"/>
    <col min="5" max="5" width="12.28515625" style="1" customWidth="1"/>
    <col min="6" max="6" width="12.5703125" style="1" customWidth="1"/>
    <col min="7" max="7" width="9.140625" style="1"/>
    <col min="8" max="8" width="14.140625" style="1" customWidth="1"/>
    <col min="9" max="16384" width="9.140625" style="1"/>
  </cols>
  <sheetData>
    <row r="1" spans="1:10" s="3" customFormat="1" ht="15.75">
      <c r="A1" s="51" t="s">
        <v>0</v>
      </c>
      <c r="B1" s="51"/>
      <c r="C1" s="17"/>
      <c r="D1" s="18"/>
      <c r="E1" s="56" t="s">
        <v>146</v>
      </c>
      <c r="F1" s="56"/>
      <c r="H1" s="48"/>
      <c r="I1" s="48"/>
    </row>
    <row r="2" spans="1:10" s="3" customFormat="1" ht="15.75">
      <c r="A2" s="51" t="s">
        <v>1</v>
      </c>
      <c r="B2" s="51"/>
      <c r="C2" s="48"/>
      <c r="D2" s="48"/>
      <c r="E2" s="48" t="s">
        <v>147</v>
      </c>
      <c r="F2" s="48"/>
      <c r="H2" s="48"/>
      <c r="I2" s="48"/>
      <c r="J2" s="39"/>
    </row>
    <row r="3" spans="1:10" s="3" customFormat="1" ht="15.75">
      <c r="A3" s="51" t="s">
        <v>2</v>
      </c>
      <c r="B3" s="51"/>
      <c r="C3" s="19"/>
      <c r="D3" s="20"/>
      <c r="E3" s="6"/>
      <c r="F3" s="6"/>
    </row>
    <row r="4" spans="1:10" s="3" customFormat="1" ht="15.75">
      <c r="A4" s="21"/>
      <c r="B4" s="21"/>
      <c r="C4" s="19"/>
      <c r="D4" s="20"/>
      <c r="E4" s="6"/>
      <c r="F4" s="6"/>
    </row>
    <row r="5" spans="1:10" s="3" customFormat="1" ht="39.75" customHeight="1">
      <c r="A5" s="21"/>
      <c r="B5" s="52" t="s">
        <v>98</v>
      </c>
      <c r="C5" s="52"/>
      <c r="D5" s="52"/>
      <c r="E5" s="6"/>
      <c r="F5" s="6"/>
    </row>
    <row r="6" spans="1:10" s="3" customFormat="1" ht="13.5" customHeight="1">
      <c r="A6" s="22"/>
      <c r="B6" s="23"/>
      <c r="C6" s="24"/>
      <c r="D6" s="24"/>
      <c r="E6" s="6"/>
      <c r="F6" s="6"/>
    </row>
    <row r="7" spans="1:10" s="3" customFormat="1" ht="13.5" customHeight="1">
      <c r="A7" s="25"/>
      <c r="B7" s="50" t="s">
        <v>65</v>
      </c>
      <c r="C7" s="50"/>
      <c r="D7" s="50"/>
      <c r="E7" s="6"/>
      <c r="F7" s="6"/>
    </row>
    <row r="8" spans="1:10" ht="15">
      <c r="A8" s="9"/>
      <c r="B8" s="10"/>
      <c r="C8" s="9"/>
      <c r="D8" s="11"/>
      <c r="E8" s="6"/>
      <c r="F8" s="11" t="s">
        <v>77</v>
      </c>
    </row>
    <row r="9" spans="1:10" ht="14.25" customHeight="1">
      <c r="A9" s="45" t="s">
        <v>3</v>
      </c>
      <c r="B9" s="53" t="s">
        <v>4</v>
      </c>
      <c r="C9" s="53" t="s">
        <v>5</v>
      </c>
      <c r="D9" s="45" t="s">
        <v>131</v>
      </c>
      <c r="E9" s="45" t="s">
        <v>132</v>
      </c>
      <c r="F9" s="45" t="s">
        <v>133</v>
      </c>
    </row>
    <row r="10" spans="1:10">
      <c r="A10" s="46"/>
      <c r="B10" s="54"/>
      <c r="C10" s="54"/>
      <c r="D10" s="46"/>
      <c r="E10" s="46"/>
      <c r="F10" s="46"/>
    </row>
    <row r="11" spans="1:10">
      <c r="A11" s="46"/>
      <c r="B11" s="54"/>
      <c r="C11" s="54"/>
      <c r="D11" s="46"/>
      <c r="E11" s="46"/>
      <c r="F11" s="46"/>
    </row>
    <row r="12" spans="1:10" ht="23.25" customHeight="1">
      <c r="A12" s="47"/>
      <c r="B12" s="55"/>
      <c r="C12" s="55"/>
      <c r="D12" s="47"/>
      <c r="E12" s="47"/>
      <c r="F12" s="47"/>
    </row>
    <row r="13" spans="1:10" ht="18" customHeight="1">
      <c r="A13" s="26">
        <v>1</v>
      </c>
      <c r="B13" s="27" t="s">
        <v>31</v>
      </c>
      <c r="C13" s="27" t="s">
        <v>79</v>
      </c>
      <c r="D13" s="29">
        <v>96862.89</v>
      </c>
      <c r="E13" s="29">
        <v>12430.37</v>
      </c>
      <c r="F13" s="29">
        <f>D13+E13</f>
        <v>109293.26</v>
      </c>
    </row>
    <row r="14" spans="1:10">
      <c r="A14" s="26">
        <f>A13+1</f>
        <v>2</v>
      </c>
      <c r="B14" s="28" t="s">
        <v>55</v>
      </c>
      <c r="C14" s="28" t="s">
        <v>56</v>
      </c>
      <c r="D14" s="29">
        <v>74316.3</v>
      </c>
      <c r="E14" s="29">
        <v>-427.8</v>
      </c>
      <c r="F14" s="29">
        <f t="shared" ref="F14:F80" si="0">D14+E14</f>
        <v>73888.5</v>
      </c>
    </row>
    <row r="15" spans="1:10">
      <c r="A15" s="26">
        <f t="shared" ref="A15:A18" si="1">A14+1</f>
        <v>3</v>
      </c>
      <c r="B15" s="28" t="s">
        <v>134</v>
      </c>
      <c r="C15" s="28" t="s">
        <v>135</v>
      </c>
      <c r="D15" s="29">
        <v>1140.1200000000001</v>
      </c>
      <c r="E15" s="29"/>
      <c r="F15" s="29">
        <f t="shared" si="0"/>
        <v>1140.1200000000001</v>
      </c>
    </row>
    <row r="16" spans="1:10">
      <c r="A16" s="26">
        <f t="shared" si="1"/>
        <v>4</v>
      </c>
      <c r="B16" s="30" t="s">
        <v>33</v>
      </c>
      <c r="C16" s="28" t="s">
        <v>32</v>
      </c>
      <c r="D16" s="29">
        <v>179135.22</v>
      </c>
      <c r="E16" s="29">
        <f>E17+E18</f>
        <v>-1948.87</v>
      </c>
      <c r="F16" s="29">
        <f t="shared" si="0"/>
        <v>177186.35</v>
      </c>
    </row>
    <row r="17" spans="1:7">
      <c r="A17" s="26">
        <f t="shared" si="1"/>
        <v>5</v>
      </c>
      <c r="B17" s="30" t="s">
        <v>34</v>
      </c>
      <c r="C17" s="28" t="s">
        <v>35</v>
      </c>
      <c r="D17" s="29">
        <v>177830.93</v>
      </c>
      <c r="E17" s="29">
        <v>-1948.87</v>
      </c>
      <c r="F17" s="29">
        <f t="shared" si="0"/>
        <v>175882.06</v>
      </c>
    </row>
    <row r="18" spans="1:7">
      <c r="A18" s="26">
        <f t="shared" si="1"/>
        <v>6</v>
      </c>
      <c r="B18" s="30" t="s">
        <v>36</v>
      </c>
      <c r="C18" s="28" t="s">
        <v>37</v>
      </c>
      <c r="D18" s="29">
        <v>1304.29</v>
      </c>
      <c r="E18" s="29"/>
      <c r="F18" s="29">
        <f t="shared" si="0"/>
        <v>1304.29</v>
      </c>
    </row>
    <row r="19" spans="1:7" ht="15" customHeight="1">
      <c r="A19" s="26">
        <f t="shared" ref="A19:A30" si="2">A18+1</f>
        <v>7</v>
      </c>
      <c r="B19" s="31" t="s">
        <v>6</v>
      </c>
      <c r="C19" s="28"/>
      <c r="D19" s="32">
        <f>D13+D14+D15+D16</f>
        <v>351454.53</v>
      </c>
      <c r="E19" s="32">
        <f>E13+E14+E15+E16</f>
        <v>10053.700000000001</v>
      </c>
      <c r="F19" s="32">
        <f t="shared" si="0"/>
        <v>361508.23000000004</v>
      </c>
      <c r="G19" s="5"/>
    </row>
    <row r="20" spans="1:7" ht="15" customHeight="1">
      <c r="A20" s="26">
        <f t="shared" si="2"/>
        <v>8</v>
      </c>
      <c r="B20" s="31" t="s">
        <v>111</v>
      </c>
      <c r="C20" s="28" t="s">
        <v>57</v>
      </c>
      <c r="D20" s="32">
        <v>14209.4</v>
      </c>
      <c r="E20" s="38"/>
      <c r="F20" s="32">
        <f t="shared" si="0"/>
        <v>14209.4</v>
      </c>
    </row>
    <row r="21" spans="1:7">
      <c r="A21" s="26">
        <f t="shared" si="2"/>
        <v>9</v>
      </c>
      <c r="B21" s="31" t="s">
        <v>127</v>
      </c>
      <c r="C21" s="28"/>
      <c r="D21" s="32">
        <f>D27+D30+D39+D43+D62+D64+D81+D92+D96+D98+D106+D116</f>
        <v>365663.93</v>
      </c>
      <c r="E21" s="32">
        <f>E27+E30+E39+E43+E62+E64+E81+E92+E96+E98+E106+E116</f>
        <v>10053.700000000001</v>
      </c>
      <c r="F21" s="32">
        <f t="shared" si="0"/>
        <v>375717.63</v>
      </c>
    </row>
    <row r="22" spans="1:7">
      <c r="A22" s="26">
        <f t="shared" si="2"/>
        <v>10</v>
      </c>
      <c r="B22" s="31" t="s">
        <v>10</v>
      </c>
      <c r="C22" s="31">
        <v>51</v>
      </c>
      <c r="D22" s="32">
        <v>5900</v>
      </c>
      <c r="E22" s="40"/>
      <c r="F22" s="32">
        <f t="shared" si="0"/>
        <v>5900</v>
      </c>
    </row>
    <row r="23" spans="1:7">
      <c r="A23" s="26">
        <f t="shared" si="2"/>
        <v>11</v>
      </c>
      <c r="B23" s="31" t="s">
        <v>10</v>
      </c>
      <c r="C23" s="31">
        <v>55</v>
      </c>
      <c r="D23" s="32">
        <v>73370.48</v>
      </c>
      <c r="E23" s="44">
        <f>E108+E110+E112</f>
        <v>11473.14</v>
      </c>
      <c r="F23" s="44">
        <f t="shared" si="0"/>
        <v>84843.62</v>
      </c>
    </row>
    <row r="24" spans="1:7">
      <c r="A24" s="26">
        <f t="shared" si="2"/>
        <v>12</v>
      </c>
      <c r="B24" s="31" t="s">
        <v>10</v>
      </c>
      <c r="C24" s="31">
        <v>70</v>
      </c>
      <c r="D24" s="32">
        <v>15489.3</v>
      </c>
      <c r="E24" s="32">
        <f>E34</f>
        <v>22.7</v>
      </c>
      <c r="F24" s="32">
        <f t="shared" si="0"/>
        <v>15512</v>
      </c>
    </row>
    <row r="25" spans="1:7">
      <c r="A25" s="26">
        <f t="shared" si="2"/>
        <v>13</v>
      </c>
      <c r="B25" s="31" t="s">
        <v>128</v>
      </c>
      <c r="C25" s="31">
        <v>56</v>
      </c>
      <c r="D25" s="32">
        <v>265404.14999999997</v>
      </c>
      <c r="E25" s="32"/>
      <c r="F25" s="32">
        <f t="shared" si="0"/>
        <v>265404.14999999997</v>
      </c>
    </row>
    <row r="26" spans="1:7">
      <c r="A26" s="26">
        <f t="shared" si="2"/>
        <v>14</v>
      </c>
      <c r="B26" s="34" t="s">
        <v>142</v>
      </c>
      <c r="C26" s="31">
        <v>85</v>
      </c>
      <c r="D26" s="32">
        <v>0</v>
      </c>
      <c r="E26" s="44">
        <f>E114</f>
        <v>-1442.14</v>
      </c>
      <c r="F26" s="44">
        <f t="shared" si="0"/>
        <v>-1442.14</v>
      </c>
    </row>
    <row r="27" spans="1:7">
      <c r="A27" s="26">
        <f t="shared" si="2"/>
        <v>15</v>
      </c>
      <c r="B27" s="31" t="s">
        <v>7</v>
      </c>
      <c r="C27" s="31" t="s">
        <v>8</v>
      </c>
      <c r="D27" s="32">
        <v>505</v>
      </c>
      <c r="E27" s="32"/>
      <c r="F27" s="32">
        <f t="shared" si="0"/>
        <v>505</v>
      </c>
    </row>
    <row r="28" spans="1:7">
      <c r="A28" s="26">
        <f t="shared" si="2"/>
        <v>16</v>
      </c>
      <c r="B28" s="31" t="s">
        <v>9</v>
      </c>
      <c r="C28" s="31" t="s">
        <v>8</v>
      </c>
      <c r="D28" s="32">
        <v>505</v>
      </c>
      <c r="E28" s="32"/>
      <c r="F28" s="32">
        <f t="shared" si="0"/>
        <v>505</v>
      </c>
    </row>
    <row r="29" spans="1:7">
      <c r="A29" s="26">
        <f t="shared" si="2"/>
        <v>17</v>
      </c>
      <c r="B29" s="28" t="s">
        <v>10</v>
      </c>
      <c r="C29" s="28" t="s">
        <v>11</v>
      </c>
      <c r="D29" s="29">
        <v>505</v>
      </c>
      <c r="E29" s="29"/>
      <c r="F29" s="29">
        <f t="shared" si="0"/>
        <v>505</v>
      </c>
    </row>
    <row r="30" spans="1:7">
      <c r="A30" s="26">
        <f t="shared" si="2"/>
        <v>18</v>
      </c>
      <c r="B30" s="31" t="s">
        <v>12</v>
      </c>
      <c r="C30" s="31" t="s">
        <v>13</v>
      </c>
      <c r="D30" s="32">
        <v>418.5</v>
      </c>
      <c r="E30" s="32">
        <f>E31+E33+E35+E37</f>
        <v>22.7</v>
      </c>
      <c r="F30" s="32">
        <f t="shared" si="0"/>
        <v>441.2</v>
      </c>
    </row>
    <row r="31" spans="1:7">
      <c r="A31" s="26">
        <f t="shared" ref="A31:A116" si="3">A30+1</f>
        <v>19</v>
      </c>
      <c r="B31" s="31" t="s">
        <v>80</v>
      </c>
      <c r="C31" s="31" t="s">
        <v>81</v>
      </c>
      <c r="D31" s="32">
        <v>15.5</v>
      </c>
      <c r="E31" s="29"/>
      <c r="F31" s="32">
        <f t="shared" si="0"/>
        <v>15.5</v>
      </c>
    </row>
    <row r="32" spans="1:7">
      <c r="A32" s="26">
        <f t="shared" si="3"/>
        <v>20</v>
      </c>
      <c r="B32" s="28" t="s">
        <v>10</v>
      </c>
      <c r="C32" s="28" t="s">
        <v>39</v>
      </c>
      <c r="D32" s="29">
        <v>15.5</v>
      </c>
      <c r="E32" s="29"/>
      <c r="F32" s="29">
        <f t="shared" si="0"/>
        <v>15.5</v>
      </c>
    </row>
    <row r="33" spans="1:6">
      <c r="A33" s="26">
        <f t="shared" si="3"/>
        <v>21</v>
      </c>
      <c r="B33" s="31" t="s">
        <v>38</v>
      </c>
      <c r="C33" s="31" t="s">
        <v>13</v>
      </c>
      <c r="D33" s="32">
        <v>103</v>
      </c>
      <c r="E33" s="32">
        <f>E34</f>
        <v>22.7</v>
      </c>
      <c r="F33" s="32">
        <f t="shared" si="0"/>
        <v>125.7</v>
      </c>
    </row>
    <row r="34" spans="1:6" ht="14.25" customHeight="1">
      <c r="A34" s="26">
        <f t="shared" si="3"/>
        <v>22</v>
      </c>
      <c r="B34" s="28" t="s">
        <v>10</v>
      </c>
      <c r="C34" s="28" t="s">
        <v>39</v>
      </c>
      <c r="D34" s="29">
        <v>103</v>
      </c>
      <c r="E34" s="29">
        <v>22.7</v>
      </c>
      <c r="F34" s="29">
        <f t="shared" si="0"/>
        <v>125.7</v>
      </c>
    </row>
    <row r="35" spans="1:6" ht="14.25" customHeight="1">
      <c r="A35" s="26">
        <f t="shared" si="3"/>
        <v>23</v>
      </c>
      <c r="B35" s="31" t="s">
        <v>101</v>
      </c>
      <c r="C35" s="31" t="s">
        <v>99</v>
      </c>
      <c r="D35" s="32">
        <v>110</v>
      </c>
      <c r="E35" s="29"/>
      <c r="F35" s="32">
        <f t="shared" si="0"/>
        <v>110</v>
      </c>
    </row>
    <row r="36" spans="1:6" ht="14.25" customHeight="1">
      <c r="A36" s="26">
        <f t="shared" si="3"/>
        <v>24</v>
      </c>
      <c r="B36" s="28" t="s">
        <v>10</v>
      </c>
      <c r="C36" s="28" t="s">
        <v>100</v>
      </c>
      <c r="D36" s="29">
        <v>110</v>
      </c>
      <c r="E36" s="29"/>
      <c r="F36" s="29">
        <f t="shared" si="0"/>
        <v>110</v>
      </c>
    </row>
    <row r="37" spans="1:6" ht="14.25" customHeight="1">
      <c r="A37" s="26">
        <f t="shared" si="3"/>
        <v>25</v>
      </c>
      <c r="B37" s="31" t="s">
        <v>140</v>
      </c>
      <c r="C37" s="35">
        <v>54.02</v>
      </c>
      <c r="D37" s="32">
        <v>190</v>
      </c>
      <c r="E37" s="32"/>
      <c r="F37" s="32">
        <f t="shared" si="0"/>
        <v>190</v>
      </c>
    </row>
    <row r="38" spans="1:6" ht="14.25" customHeight="1">
      <c r="A38" s="26">
        <f t="shared" si="3"/>
        <v>26</v>
      </c>
      <c r="B38" s="28" t="s">
        <v>10</v>
      </c>
      <c r="C38" s="30" t="s">
        <v>100</v>
      </c>
      <c r="D38" s="29">
        <v>190</v>
      </c>
      <c r="E38" s="29"/>
      <c r="F38" s="29">
        <f t="shared" si="0"/>
        <v>190</v>
      </c>
    </row>
    <row r="39" spans="1:6">
      <c r="A39" s="26">
        <f t="shared" si="3"/>
        <v>27</v>
      </c>
      <c r="B39" s="31" t="s">
        <v>40</v>
      </c>
      <c r="C39" s="31" t="s">
        <v>41</v>
      </c>
      <c r="D39" s="32">
        <v>879.67</v>
      </c>
      <c r="E39" s="29"/>
      <c r="F39" s="32">
        <f t="shared" si="0"/>
        <v>879.67</v>
      </c>
    </row>
    <row r="40" spans="1:6">
      <c r="A40" s="26">
        <f t="shared" si="3"/>
        <v>28</v>
      </c>
      <c r="B40" s="31" t="s">
        <v>42</v>
      </c>
      <c r="C40" s="31" t="s">
        <v>41</v>
      </c>
      <c r="D40" s="32">
        <v>841</v>
      </c>
      <c r="E40" s="38"/>
      <c r="F40" s="32">
        <f t="shared" si="0"/>
        <v>841</v>
      </c>
    </row>
    <row r="41" spans="1:6">
      <c r="A41" s="26">
        <f t="shared" si="3"/>
        <v>29</v>
      </c>
      <c r="B41" s="28" t="s">
        <v>10</v>
      </c>
      <c r="C41" s="28" t="s">
        <v>43</v>
      </c>
      <c r="D41" s="29">
        <v>841</v>
      </c>
      <c r="E41" s="38"/>
      <c r="F41" s="29">
        <f t="shared" si="0"/>
        <v>841</v>
      </c>
    </row>
    <row r="42" spans="1:6" ht="38.25">
      <c r="A42" s="26">
        <f t="shared" si="3"/>
        <v>30</v>
      </c>
      <c r="B42" s="33" t="s">
        <v>83</v>
      </c>
      <c r="C42" s="31" t="s">
        <v>49</v>
      </c>
      <c r="D42" s="32">
        <v>38.67</v>
      </c>
      <c r="E42" s="38"/>
      <c r="F42" s="32">
        <f t="shared" si="0"/>
        <v>38.67</v>
      </c>
    </row>
    <row r="43" spans="1:6">
      <c r="A43" s="26">
        <f t="shared" si="3"/>
        <v>31</v>
      </c>
      <c r="B43" s="31" t="s">
        <v>14</v>
      </c>
      <c r="C43" s="31" t="s">
        <v>15</v>
      </c>
      <c r="D43" s="32">
        <v>572</v>
      </c>
      <c r="E43" s="38"/>
      <c r="F43" s="32">
        <f t="shared" si="0"/>
        <v>572</v>
      </c>
    </row>
    <row r="44" spans="1:6">
      <c r="A44" s="26">
        <f t="shared" si="3"/>
        <v>32</v>
      </c>
      <c r="B44" s="34" t="s">
        <v>84</v>
      </c>
      <c r="C44" s="31" t="s">
        <v>15</v>
      </c>
      <c r="D44" s="32">
        <v>130</v>
      </c>
      <c r="E44" s="38"/>
      <c r="F44" s="32">
        <f t="shared" si="0"/>
        <v>130</v>
      </c>
    </row>
    <row r="45" spans="1:6">
      <c r="A45" s="26">
        <f t="shared" si="3"/>
        <v>33</v>
      </c>
      <c r="B45" s="28" t="s">
        <v>10</v>
      </c>
      <c r="C45" s="28" t="s">
        <v>44</v>
      </c>
      <c r="D45" s="29">
        <v>130</v>
      </c>
      <c r="E45" s="38"/>
      <c r="F45" s="29">
        <f t="shared" si="0"/>
        <v>130</v>
      </c>
    </row>
    <row r="46" spans="1:6">
      <c r="A46" s="26">
        <f t="shared" si="3"/>
        <v>34</v>
      </c>
      <c r="B46" s="31" t="s">
        <v>82</v>
      </c>
      <c r="C46" s="31" t="s">
        <v>15</v>
      </c>
      <c r="D46" s="32">
        <v>30</v>
      </c>
      <c r="E46" s="38"/>
      <c r="F46" s="32">
        <f t="shared" si="0"/>
        <v>30</v>
      </c>
    </row>
    <row r="47" spans="1:6">
      <c r="A47" s="26">
        <f t="shared" si="3"/>
        <v>35</v>
      </c>
      <c r="B47" s="28" t="s">
        <v>10</v>
      </c>
      <c r="C47" s="28" t="s">
        <v>44</v>
      </c>
      <c r="D47" s="29">
        <v>30</v>
      </c>
      <c r="E47" s="38"/>
      <c r="F47" s="29">
        <f t="shared" si="0"/>
        <v>30</v>
      </c>
    </row>
    <row r="48" spans="1:6">
      <c r="A48" s="26">
        <f t="shared" si="3"/>
        <v>36</v>
      </c>
      <c r="B48" s="34" t="s">
        <v>129</v>
      </c>
      <c r="C48" s="31" t="s">
        <v>15</v>
      </c>
      <c r="D48" s="32">
        <v>12</v>
      </c>
      <c r="E48" s="38"/>
      <c r="F48" s="32">
        <f t="shared" si="0"/>
        <v>12</v>
      </c>
    </row>
    <row r="49" spans="1:7">
      <c r="A49" s="26">
        <f t="shared" si="3"/>
        <v>37</v>
      </c>
      <c r="B49" s="28" t="s">
        <v>10</v>
      </c>
      <c r="C49" s="28" t="s">
        <v>44</v>
      </c>
      <c r="D49" s="29">
        <v>12</v>
      </c>
      <c r="E49" s="38"/>
      <c r="F49" s="29">
        <f t="shared" si="0"/>
        <v>12</v>
      </c>
    </row>
    <row r="50" spans="1:7">
      <c r="A50" s="26">
        <f t="shared" si="3"/>
        <v>38</v>
      </c>
      <c r="B50" s="34" t="s">
        <v>85</v>
      </c>
      <c r="C50" s="31" t="s">
        <v>15</v>
      </c>
      <c r="D50" s="32">
        <v>32</v>
      </c>
      <c r="E50" s="38"/>
      <c r="F50" s="32">
        <f t="shared" si="0"/>
        <v>32</v>
      </c>
    </row>
    <row r="51" spans="1:7">
      <c r="A51" s="26">
        <f t="shared" si="3"/>
        <v>39</v>
      </c>
      <c r="B51" s="28" t="s">
        <v>10</v>
      </c>
      <c r="C51" s="28" t="s">
        <v>44</v>
      </c>
      <c r="D51" s="29">
        <v>32</v>
      </c>
      <c r="E51" s="38"/>
      <c r="F51" s="29">
        <f t="shared" si="0"/>
        <v>32</v>
      </c>
    </row>
    <row r="52" spans="1:7">
      <c r="A52" s="26">
        <f t="shared" si="3"/>
        <v>40</v>
      </c>
      <c r="B52" s="34" t="s">
        <v>112</v>
      </c>
      <c r="C52" s="31" t="s">
        <v>15</v>
      </c>
      <c r="D52" s="32">
        <v>182</v>
      </c>
      <c r="E52" s="38"/>
      <c r="F52" s="32">
        <f t="shared" si="0"/>
        <v>182</v>
      </c>
    </row>
    <row r="53" spans="1:7">
      <c r="A53" s="26">
        <f t="shared" si="3"/>
        <v>41</v>
      </c>
      <c r="B53" s="28" t="s">
        <v>10</v>
      </c>
      <c r="C53" s="28" t="s">
        <v>44</v>
      </c>
      <c r="D53" s="29">
        <v>182</v>
      </c>
      <c r="E53" s="38"/>
      <c r="F53" s="29">
        <f t="shared" si="0"/>
        <v>182</v>
      </c>
    </row>
    <row r="54" spans="1:7">
      <c r="A54" s="26">
        <f t="shared" si="3"/>
        <v>42</v>
      </c>
      <c r="B54" s="31" t="s">
        <v>87</v>
      </c>
      <c r="C54" s="31" t="s">
        <v>15</v>
      </c>
      <c r="D54" s="32">
        <v>103</v>
      </c>
      <c r="E54" s="38"/>
      <c r="F54" s="32">
        <f t="shared" si="0"/>
        <v>103</v>
      </c>
    </row>
    <row r="55" spans="1:7">
      <c r="A55" s="26">
        <f t="shared" si="3"/>
        <v>43</v>
      </c>
      <c r="B55" s="28" t="s">
        <v>10</v>
      </c>
      <c r="C55" s="28" t="s">
        <v>44</v>
      </c>
      <c r="D55" s="29">
        <v>103</v>
      </c>
      <c r="E55" s="38"/>
      <c r="F55" s="29">
        <f t="shared" si="0"/>
        <v>103</v>
      </c>
      <c r="G55" s="1" t="s">
        <v>130</v>
      </c>
    </row>
    <row r="56" spans="1:7">
      <c r="A56" s="26">
        <f t="shared" si="3"/>
        <v>44</v>
      </c>
      <c r="B56" s="34" t="s">
        <v>86</v>
      </c>
      <c r="C56" s="31" t="s">
        <v>15</v>
      </c>
      <c r="D56" s="32">
        <v>55</v>
      </c>
      <c r="E56" s="38"/>
      <c r="F56" s="32">
        <f t="shared" si="0"/>
        <v>55</v>
      </c>
    </row>
    <row r="57" spans="1:7">
      <c r="A57" s="26">
        <f t="shared" si="3"/>
        <v>45</v>
      </c>
      <c r="B57" s="28" t="s">
        <v>10</v>
      </c>
      <c r="C57" s="28" t="s">
        <v>44</v>
      </c>
      <c r="D57" s="29">
        <v>55</v>
      </c>
      <c r="E57" s="38"/>
      <c r="F57" s="29">
        <f t="shared" si="0"/>
        <v>55</v>
      </c>
    </row>
    <row r="58" spans="1:7">
      <c r="A58" s="26">
        <f t="shared" si="3"/>
        <v>46</v>
      </c>
      <c r="B58" s="31" t="s">
        <v>54</v>
      </c>
      <c r="C58" s="31" t="s">
        <v>15</v>
      </c>
      <c r="D58" s="32">
        <v>8</v>
      </c>
      <c r="E58" s="38"/>
      <c r="F58" s="32">
        <f t="shared" si="0"/>
        <v>8</v>
      </c>
    </row>
    <row r="59" spans="1:7">
      <c r="A59" s="26">
        <f t="shared" si="3"/>
        <v>47</v>
      </c>
      <c r="B59" s="28" t="s">
        <v>10</v>
      </c>
      <c r="C59" s="28" t="s">
        <v>44</v>
      </c>
      <c r="D59" s="29">
        <v>8</v>
      </c>
      <c r="E59" s="38"/>
      <c r="F59" s="29">
        <f t="shared" si="0"/>
        <v>8</v>
      </c>
    </row>
    <row r="60" spans="1:7">
      <c r="A60" s="26">
        <f t="shared" si="3"/>
        <v>48</v>
      </c>
      <c r="B60" s="34" t="s">
        <v>113</v>
      </c>
      <c r="C60" s="31" t="s">
        <v>15</v>
      </c>
      <c r="D60" s="32">
        <v>20</v>
      </c>
      <c r="E60" s="38"/>
      <c r="F60" s="32">
        <f t="shared" si="0"/>
        <v>20</v>
      </c>
    </row>
    <row r="61" spans="1:7">
      <c r="A61" s="26">
        <f t="shared" si="3"/>
        <v>49</v>
      </c>
      <c r="B61" s="28" t="s">
        <v>10</v>
      </c>
      <c r="C61" s="28" t="s">
        <v>44</v>
      </c>
      <c r="D61" s="29">
        <v>20</v>
      </c>
      <c r="E61" s="38"/>
      <c r="F61" s="29">
        <f t="shared" si="0"/>
        <v>20</v>
      </c>
    </row>
    <row r="62" spans="1:7">
      <c r="A62" s="26">
        <f t="shared" si="3"/>
        <v>50</v>
      </c>
      <c r="B62" s="31" t="s">
        <v>51</v>
      </c>
      <c r="C62" s="31" t="s">
        <v>16</v>
      </c>
      <c r="D62" s="32">
        <v>5900</v>
      </c>
      <c r="E62" s="40"/>
      <c r="F62" s="32">
        <f t="shared" si="0"/>
        <v>5900</v>
      </c>
    </row>
    <row r="63" spans="1:7">
      <c r="A63" s="26">
        <f t="shared" si="3"/>
        <v>51</v>
      </c>
      <c r="B63" s="28" t="s">
        <v>50</v>
      </c>
      <c r="C63" s="28" t="s">
        <v>125</v>
      </c>
      <c r="D63" s="29">
        <v>5900</v>
      </c>
      <c r="E63" s="38"/>
      <c r="F63" s="29">
        <f t="shared" si="0"/>
        <v>5900</v>
      </c>
    </row>
    <row r="64" spans="1:7">
      <c r="A64" s="26">
        <f t="shared" si="3"/>
        <v>52</v>
      </c>
      <c r="B64" s="31" t="s">
        <v>76</v>
      </c>
      <c r="C64" s="35" t="s">
        <v>17</v>
      </c>
      <c r="D64" s="32">
        <v>4182</v>
      </c>
      <c r="E64" s="32"/>
      <c r="F64" s="32">
        <f t="shared" si="0"/>
        <v>4182</v>
      </c>
    </row>
    <row r="65" spans="1:6">
      <c r="A65" s="26">
        <f t="shared" si="3"/>
        <v>53</v>
      </c>
      <c r="B65" s="31" t="s">
        <v>114</v>
      </c>
      <c r="C65" s="30" t="s">
        <v>17</v>
      </c>
      <c r="D65" s="32">
        <v>95</v>
      </c>
      <c r="E65" s="38"/>
      <c r="F65" s="32">
        <f t="shared" si="0"/>
        <v>95</v>
      </c>
    </row>
    <row r="66" spans="1:6">
      <c r="A66" s="26">
        <f t="shared" si="3"/>
        <v>54</v>
      </c>
      <c r="B66" s="28" t="s">
        <v>10</v>
      </c>
      <c r="C66" s="30" t="s">
        <v>45</v>
      </c>
      <c r="D66" s="29">
        <v>95</v>
      </c>
      <c r="E66" s="38"/>
      <c r="F66" s="29">
        <f t="shared" si="0"/>
        <v>95</v>
      </c>
    </row>
    <row r="67" spans="1:6">
      <c r="A67" s="26">
        <f t="shared" si="3"/>
        <v>55</v>
      </c>
      <c r="B67" s="31" t="s">
        <v>115</v>
      </c>
      <c r="C67" s="31" t="s">
        <v>17</v>
      </c>
      <c r="D67" s="32">
        <v>15</v>
      </c>
      <c r="E67" s="38"/>
      <c r="F67" s="32">
        <f t="shared" si="0"/>
        <v>15</v>
      </c>
    </row>
    <row r="68" spans="1:6">
      <c r="A68" s="26">
        <f t="shared" si="3"/>
        <v>56</v>
      </c>
      <c r="B68" s="28" t="s">
        <v>10</v>
      </c>
      <c r="C68" s="30" t="s">
        <v>45</v>
      </c>
      <c r="D68" s="29">
        <v>15</v>
      </c>
      <c r="E68" s="38"/>
      <c r="F68" s="29">
        <f t="shared" si="0"/>
        <v>15</v>
      </c>
    </row>
    <row r="69" spans="1:6">
      <c r="A69" s="26">
        <f t="shared" si="3"/>
        <v>57</v>
      </c>
      <c r="B69" s="31" t="s">
        <v>88</v>
      </c>
      <c r="C69" s="31" t="s">
        <v>17</v>
      </c>
      <c r="D69" s="32">
        <v>8</v>
      </c>
      <c r="E69" s="38"/>
      <c r="F69" s="32">
        <f t="shared" si="0"/>
        <v>8</v>
      </c>
    </row>
    <row r="70" spans="1:6">
      <c r="A70" s="26">
        <f t="shared" si="3"/>
        <v>58</v>
      </c>
      <c r="B70" s="28" t="s">
        <v>10</v>
      </c>
      <c r="C70" s="30" t="s">
        <v>45</v>
      </c>
      <c r="D70" s="29">
        <v>8</v>
      </c>
      <c r="E70" s="38"/>
      <c r="F70" s="29">
        <f t="shared" si="0"/>
        <v>8</v>
      </c>
    </row>
    <row r="71" spans="1:6">
      <c r="A71" s="26">
        <f t="shared" si="3"/>
        <v>59</v>
      </c>
      <c r="B71" s="31" t="s">
        <v>46</v>
      </c>
      <c r="C71" s="35" t="s">
        <v>17</v>
      </c>
      <c r="D71" s="32">
        <v>829</v>
      </c>
      <c r="E71" s="38"/>
      <c r="F71" s="32">
        <f t="shared" si="0"/>
        <v>829</v>
      </c>
    </row>
    <row r="72" spans="1:6">
      <c r="A72" s="26">
        <f t="shared" si="3"/>
        <v>60</v>
      </c>
      <c r="B72" s="28" t="s">
        <v>10</v>
      </c>
      <c r="C72" s="30" t="s">
        <v>45</v>
      </c>
      <c r="D72" s="29">
        <v>829</v>
      </c>
      <c r="E72" s="38"/>
      <c r="F72" s="29">
        <f t="shared" si="0"/>
        <v>829</v>
      </c>
    </row>
    <row r="73" spans="1:6">
      <c r="A73" s="26">
        <f t="shared" si="3"/>
        <v>61</v>
      </c>
      <c r="B73" s="31" t="s">
        <v>89</v>
      </c>
      <c r="C73" s="31" t="s">
        <v>17</v>
      </c>
      <c r="D73" s="32">
        <v>830</v>
      </c>
      <c r="E73" s="38"/>
      <c r="F73" s="32">
        <f t="shared" si="0"/>
        <v>830</v>
      </c>
    </row>
    <row r="74" spans="1:6">
      <c r="A74" s="26">
        <f t="shared" si="3"/>
        <v>62</v>
      </c>
      <c r="B74" s="28" t="s">
        <v>10</v>
      </c>
      <c r="C74" s="30" t="s">
        <v>45</v>
      </c>
      <c r="D74" s="29">
        <v>830</v>
      </c>
      <c r="E74" s="38"/>
      <c r="F74" s="29">
        <f t="shared" si="0"/>
        <v>830</v>
      </c>
    </row>
    <row r="75" spans="1:6">
      <c r="A75" s="26">
        <f t="shared" si="3"/>
        <v>63</v>
      </c>
      <c r="B75" s="31" t="s">
        <v>78</v>
      </c>
      <c r="C75" s="35" t="s">
        <v>17</v>
      </c>
      <c r="D75" s="32">
        <v>1000</v>
      </c>
      <c r="E75" s="38"/>
      <c r="F75" s="32">
        <f t="shared" si="0"/>
        <v>1000</v>
      </c>
    </row>
    <row r="76" spans="1:6">
      <c r="A76" s="26">
        <f t="shared" si="3"/>
        <v>64</v>
      </c>
      <c r="B76" s="28" t="s">
        <v>10</v>
      </c>
      <c r="C76" s="30" t="s">
        <v>45</v>
      </c>
      <c r="D76" s="29">
        <v>1000</v>
      </c>
      <c r="E76" s="38"/>
      <c r="F76" s="29">
        <f t="shared" si="0"/>
        <v>1000</v>
      </c>
    </row>
    <row r="77" spans="1:6">
      <c r="A77" s="26">
        <f t="shared" si="3"/>
        <v>65</v>
      </c>
      <c r="B77" s="31" t="s">
        <v>116</v>
      </c>
      <c r="C77" s="31" t="s">
        <v>17</v>
      </c>
      <c r="D77" s="32">
        <v>1000</v>
      </c>
      <c r="E77" s="38"/>
      <c r="F77" s="32">
        <f t="shared" si="0"/>
        <v>1000</v>
      </c>
    </row>
    <row r="78" spans="1:6">
      <c r="A78" s="26">
        <f t="shared" si="3"/>
        <v>66</v>
      </c>
      <c r="B78" s="28" t="s">
        <v>10</v>
      </c>
      <c r="C78" s="30" t="s">
        <v>45</v>
      </c>
      <c r="D78" s="29">
        <v>1000</v>
      </c>
      <c r="E78" s="38"/>
      <c r="F78" s="29">
        <f t="shared" si="0"/>
        <v>1000</v>
      </c>
    </row>
    <row r="79" spans="1:6">
      <c r="A79" s="26">
        <f t="shared" si="3"/>
        <v>67</v>
      </c>
      <c r="B79" s="31" t="s">
        <v>117</v>
      </c>
      <c r="C79" s="31" t="s">
        <v>118</v>
      </c>
      <c r="D79" s="32">
        <v>405</v>
      </c>
      <c r="E79" s="38"/>
      <c r="F79" s="32">
        <f t="shared" si="0"/>
        <v>405</v>
      </c>
    </row>
    <row r="80" spans="1:6" ht="38.25">
      <c r="A80" s="26">
        <f t="shared" si="3"/>
        <v>68</v>
      </c>
      <c r="B80" s="33" t="s">
        <v>119</v>
      </c>
      <c r="C80" s="31" t="s">
        <v>118</v>
      </c>
      <c r="D80" s="32">
        <v>0</v>
      </c>
      <c r="E80" s="32"/>
      <c r="F80" s="32">
        <f t="shared" si="0"/>
        <v>0</v>
      </c>
    </row>
    <row r="81" spans="1:6">
      <c r="A81" s="26">
        <f t="shared" si="3"/>
        <v>69</v>
      </c>
      <c r="B81" s="31" t="s">
        <v>48</v>
      </c>
      <c r="C81" s="31" t="s">
        <v>18</v>
      </c>
      <c r="D81" s="32">
        <v>19893.830000000002</v>
      </c>
      <c r="E81" s="32"/>
      <c r="F81" s="32">
        <f t="shared" ref="F81:F122" si="4">D81+E81</f>
        <v>19893.830000000002</v>
      </c>
    </row>
    <row r="82" spans="1:6">
      <c r="A82" s="26">
        <f t="shared" si="3"/>
        <v>70</v>
      </c>
      <c r="B82" s="31" t="s">
        <v>19</v>
      </c>
      <c r="C82" s="31" t="s">
        <v>20</v>
      </c>
      <c r="D82" s="32">
        <v>7438</v>
      </c>
      <c r="E82" s="32"/>
      <c r="F82" s="32">
        <f t="shared" si="4"/>
        <v>7438</v>
      </c>
    </row>
    <row r="83" spans="1:6">
      <c r="A83" s="26">
        <f t="shared" si="3"/>
        <v>71</v>
      </c>
      <c r="B83" s="28" t="s">
        <v>10</v>
      </c>
      <c r="C83" s="28" t="s">
        <v>47</v>
      </c>
      <c r="D83" s="29">
        <v>653</v>
      </c>
      <c r="E83" s="32"/>
      <c r="F83" s="29">
        <f t="shared" si="4"/>
        <v>653</v>
      </c>
    </row>
    <row r="84" spans="1:6">
      <c r="A84" s="26">
        <f t="shared" si="3"/>
        <v>72</v>
      </c>
      <c r="B84" s="28" t="s">
        <v>102</v>
      </c>
      <c r="C84" s="28" t="s">
        <v>67</v>
      </c>
      <c r="D84" s="29">
        <v>3382</v>
      </c>
      <c r="E84" s="38"/>
      <c r="F84" s="29">
        <f t="shared" si="4"/>
        <v>3382</v>
      </c>
    </row>
    <row r="85" spans="1:6">
      <c r="A85" s="26">
        <f t="shared" si="3"/>
        <v>73</v>
      </c>
      <c r="B85" s="28" t="s">
        <v>103</v>
      </c>
      <c r="C85" s="28" t="s">
        <v>67</v>
      </c>
      <c r="D85" s="29">
        <v>260</v>
      </c>
      <c r="E85" s="38"/>
      <c r="F85" s="29">
        <f t="shared" si="4"/>
        <v>260</v>
      </c>
    </row>
    <row r="86" spans="1:6" ht="25.5">
      <c r="A86" s="26">
        <f t="shared" si="3"/>
        <v>74</v>
      </c>
      <c r="B86" s="36" t="s">
        <v>104</v>
      </c>
      <c r="C86" s="28" t="s">
        <v>67</v>
      </c>
      <c r="D86" s="29">
        <v>3143</v>
      </c>
      <c r="E86" s="38"/>
      <c r="F86" s="29">
        <f t="shared" si="4"/>
        <v>3143</v>
      </c>
    </row>
    <row r="87" spans="1:6" ht="27.75" customHeight="1">
      <c r="A87" s="26">
        <f t="shared" si="3"/>
        <v>75</v>
      </c>
      <c r="B87" s="33" t="s">
        <v>105</v>
      </c>
      <c r="C87" s="31" t="s">
        <v>67</v>
      </c>
      <c r="D87" s="32">
        <v>12455.83</v>
      </c>
      <c r="E87" s="40"/>
      <c r="F87" s="32">
        <f t="shared" si="4"/>
        <v>12455.83</v>
      </c>
    </row>
    <row r="88" spans="1:6">
      <c r="A88" s="26">
        <f t="shared" si="3"/>
        <v>76</v>
      </c>
      <c r="B88" s="33" t="s">
        <v>66</v>
      </c>
      <c r="C88" s="31" t="s">
        <v>67</v>
      </c>
      <c r="D88" s="32">
        <v>7703.52</v>
      </c>
      <c r="E88" s="38"/>
      <c r="F88" s="32">
        <f t="shared" si="4"/>
        <v>7703.52</v>
      </c>
    </row>
    <row r="89" spans="1:6" ht="38.25">
      <c r="A89" s="26">
        <f t="shared" si="3"/>
        <v>77</v>
      </c>
      <c r="B89" s="33" t="s">
        <v>90</v>
      </c>
      <c r="C89" s="31" t="s">
        <v>67</v>
      </c>
      <c r="D89" s="32">
        <v>607.26</v>
      </c>
      <c r="E89" s="40"/>
      <c r="F89" s="32">
        <f t="shared" si="4"/>
        <v>607.26</v>
      </c>
    </row>
    <row r="90" spans="1:6">
      <c r="A90" s="26">
        <f t="shared" si="3"/>
        <v>78</v>
      </c>
      <c r="B90" s="33" t="s">
        <v>91</v>
      </c>
      <c r="C90" s="31" t="s">
        <v>67</v>
      </c>
      <c r="D90" s="32">
        <v>52.8</v>
      </c>
      <c r="E90" s="32"/>
      <c r="F90" s="32">
        <f t="shared" si="4"/>
        <v>52.8</v>
      </c>
    </row>
    <row r="91" spans="1:6" ht="25.5">
      <c r="A91" s="26">
        <f t="shared" si="3"/>
        <v>79</v>
      </c>
      <c r="B91" s="33" t="s">
        <v>120</v>
      </c>
      <c r="C91" s="31" t="s">
        <v>67</v>
      </c>
      <c r="D91" s="32">
        <v>4092.25</v>
      </c>
      <c r="E91" s="38"/>
      <c r="F91" s="32">
        <f t="shared" si="4"/>
        <v>4092.25</v>
      </c>
    </row>
    <row r="92" spans="1:6">
      <c r="A92" s="26">
        <f t="shared" si="3"/>
        <v>80</v>
      </c>
      <c r="B92" s="31" t="s">
        <v>75</v>
      </c>
      <c r="C92" s="31" t="s">
        <v>21</v>
      </c>
      <c r="D92" s="32">
        <v>7172.8</v>
      </c>
      <c r="E92" s="38"/>
      <c r="F92" s="32">
        <f t="shared" si="4"/>
        <v>7172.8</v>
      </c>
    </row>
    <row r="93" spans="1:6">
      <c r="A93" s="26">
        <f t="shared" si="3"/>
        <v>81</v>
      </c>
      <c r="B93" s="34" t="s">
        <v>92</v>
      </c>
      <c r="C93" s="34" t="s">
        <v>30</v>
      </c>
      <c r="D93" s="32">
        <v>1000</v>
      </c>
      <c r="E93" s="38"/>
      <c r="F93" s="32">
        <f t="shared" si="4"/>
        <v>1000</v>
      </c>
    </row>
    <row r="94" spans="1:6">
      <c r="A94" s="26">
        <f t="shared" si="3"/>
        <v>82</v>
      </c>
      <c r="B94" s="31" t="s">
        <v>93</v>
      </c>
      <c r="C94" s="31" t="s">
        <v>22</v>
      </c>
      <c r="D94" s="32">
        <v>4172.8</v>
      </c>
      <c r="E94" s="38"/>
      <c r="F94" s="32">
        <f t="shared" si="4"/>
        <v>4172.8</v>
      </c>
    </row>
    <row r="95" spans="1:6">
      <c r="A95" s="26">
        <f t="shared" si="3"/>
        <v>83</v>
      </c>
      <c r="B95" s="31" t="s">
        <v>121</v>
      </c>
      <c r="C95" s="31" t="s">
        <v>30</v>
      </c>
      <c r="D95" s="32">
        <v>2000</v>
      </c>
      <c r="E95" s="38"/>
      <c r="F95" s="32">
        <f t="shared" si="4"/>
        <v>2000</v>
      </c>
    </row>
    <row r="96" spans="1:6">
      <c r="A96" s="26">
        <f t="shared" si="3"/>
        <v>84</v>
      </c>
      <c r="B96" s="31" t="s">
        <v>71</v>
      </c>
      <c r="C96" s="31" t="s">
        <v>74</v>
      </c>
      <c r="D96" s="32">
        <v>131668.32</v>
      </c>
      <c r="E96" s="32"/>
      <c r="F96" s="32">
        <f t="shared" si="4"/>
        <v>131668.32</v>
      </c>
    </row>
    <row r="97" spans="1:8">
      <c r="A97" s="26">
        <f t="shared" si="3"/>
        <v>85</v>
      </c>
      <c r="B97" s="37" t="s">
        <v>70</v>
      </c>
      <c r="C97" s="31" t="s">
        <v>72</v>
      </c>
      <c r="D97" s="32">
        <v>131668.32</v>
      </c>
      <c r="E97" s="32"/>
      <c r="F97" s="32">
        <f t="shared" si="4"/>
        <v>131668.32</v>
      </c>
    </row>
    <row r="98" spans="1:8">
      <c r="A98" s="26">
        <f t="shared" si="3"/>
        <v>86</v>
      </c>
      <c r="B98" s="33" t="s">
        <v>58</v>
      </c>
      <c r="C98" s="31" t="s">
        <v>59</v>
      </c>
      <c r="D98" s="32">
        <v>35952.559999999998</v>
      </c>
      <c r="E98" s="32"/>
      <c r="F98" s="32">
        <f t="shared" si="4"/>
        <v>35952.559999999998</v>
      </c>
    </row>
    <row r="99" spans="1:8">
      <c r="A99" s="26">
        <f t="shared" si="3"/>
        <v>87</v>
      </c>
      <c r="B99" s="33" t="s">
        <v>60</v>
      </c>
      <c r="C99" s="31" t="s">
        <v>59</v>
      </c>
      <c r="D99" s="32">
        <v>1700</v>
      </c>
      <c r="E99" s="32"/>
      <c r="F99" s="32">
        <f t="shared" si="4"/>
        <v>1700</v>
      </c>
    </row>
    <row r="100" spans="1:8">
      <c r="A100" s="26">
        <f t="shared" si="3"/>
        <v>88</v>
      </c>
      <c r="B100" s="28" t="s">
        <v>10</v>
      </c>
      <c r="C100" s="28" t="s">
        <v>126</v>
      </c>
      <c r="D100" s="29">
        <v>1700</v>
      </c>
      <c r="E100" s="32"/>
      <c r="F100" s="29">
        <f t="shared" si="4"/>
        <v>1700</v>
      </c>
    </row>
    <row r="101" spans="1:8">
      <c r="A101" s="26">
        <f t="shared" si="3"/>
        <v>89</v>
      </c>
      <c r="B101" s="31" t="s">
        <v>106</v>
      </c>
      <c r="C101" s="31" t="s">
        <v>61</v>
      </c>
      <c r="D101" s="32">
        <v>650</v>
      </c>
      <c r="E101" s="32"/>
      <c r="F101" s="32">
        <f t="shared" si="4"/>
        <v>650</v>
      </c>
    </row>
    <row r="102" spans="1:8">
      <c r="A102" s="26">
        <f t="shared" si="3"/>
        <v>90</v>
      </c>
      <c r="B102" s="31" t="s">
        <v>122</v>
      </c>
      <c r="C102" s="31" t="s">
        <v>61</v>
      </c>
      <c r="D102" s="32">
        <v>800</v>
      </c>
      <c r="E102" s="32"/>
      <c r="F102" s="32">
        <f t="shared" si="4"/>
        <v>800</v>
      </c>
    </row>
    <row r="103" spans="1:8">
      <c r="A103" s="26">
        <f t="shared" si="3"/>
        <v>91</v>
      </c>
      <c r="B103" s="31" t="s">
        <v>141</v>
      </c>
      <c r="C103" s="31" t="s">
        <v>61</v>
      </c>
      <c r="D103" s="32">
        <v>100</v>
      </c>
      <c r="E103" s="32"/>
      <c r="F103" s="32">
        <f t="shared" si="4"/>
        <v>100</v>
      </c>
    </row>
    <row r="104" spans="1:8">
      <c r="A104" s="26">
        <f t="shared" si="3"/>
        <v>92</v>
      </c>
      <c r="B104" s="33" t="s">
        <v>94</v>
      </c>
      <c r="C104" s="31" t="s">
        <v>73</v>
      </c>
      <c r="D104" s="32">
        <v>17059.78</v>
      </c>
      <c r="E104" s="32"/>
      <c r="F104" s="32">
        <f t="shared" si="4"/>
        <v>17059.78</v>
      </c>
    </row>
    <row r="105" spans="1:8">
      <c r="A105" s="26">
        <f t="shared" si="3"/>
        <v>93</v>
      </c>
      <c r="B105" s="33" t="s">
        <v>95</v>
      </c>
      <c r="C105" s="31" t="s">
        <v>73</v>
      </c>
      <c r="D105" s="32">
        <v>15642.78</v>
      </c>
      <c r="E105" s="38"/>
      <c r="F105" s="32">
        <f t="shared" si="4"/>
        <v>15642.78</v>
      </c>
    </row>
    <row r="106" spans="1:8">
      <c r="A106" s="26">
        <f t="shared" si="3"/>
        <v>94</v>
      </c>
      <c r="B106" s="31" t="s">
        <v>23</v>
      </c>
      <c r="C106" s="31" t="s">
        <v>24</v>
      </c>
      <c r="D106" s="32">
        <f>D107+D109+D113+D114+D115</f>
        <v>156243.10999999999</v>
      </c>
      <c r="E106" s="32">
        <f>E107+E109+E113+E114+E115</f>
        <v>10031</v>
      </c>
      <c r="F106" s="32">
        <f t="shared" si="4"/>
        <v>166274.10999999999</v>
      </c>
    </row>
    <row r="107" spans="1:8">
      <c r="A107" s="26">
        <f t="shared" si="3"/>
        <v>95</v>
      </c>
      <c r="B107" s="31" t="s">
        <v>25</v>
      </c>
      <c r="C107" s="31" t="s">
        <v>24</v>
      </c>
      <c r="D107" s="32">
        <v>52780.36</v>
      </c>
      <c r="E107" s="32">
        <f>E108</f>
        <v>1053.58</v>
      </c>
      <c r="F107" s="32">
        <f t="shared" si="4"/>
        <v>53833.94</v>
      </c>
    </row>
    <row r="108" spans="1:8">
      <c r="A108" s="26">
        <f t="shared" si="3"/>
        <v>96</v>
      </c>
      <c r="B108" s="28" t="s">
        <v>10</v>
      </c>
      <c r="C108" s="28" t="s">
        <v>26</v>
      </c>
      <c r="D108" s="29">
        <v>52780.36</v>
      </c>
      <c r="E108" s="29">
        <v>1053.58</v>
      </c>
      <c r="F108" s="29">
        <f t="shared" si="4"/>
        <v>53833.94</v>
      </c>
      <c r="H108" s="5"/>
    </row>
    <row r="109" spans="1:8">
      <c r="A109" s="26">
        <f t="shared" si="3"/>
        <v>97</v>
      </c>
      <c r="B109" s="31" t="s">
        <v>27</v>
      </c>
      <c r="C109" s="31" t="s">
        <v>24</v>
      </c>
      <c r="D109" s="32">
        <f>D110+D111</f>
        <v>24390.12</v>
      </c>
      <c r="E109" s="44">
        <f>E110+E111+E112</f>
        <v>10419.56</v>
      </c>
      <c r="F109" s="44">
        <f t="shared" si="4"/>
        <v>34809.68</v>
      </c>
    </row>
    <row r="110" spans="1:8" ht="27" customHeight="1">
      <c r="A110" s="26">
        <f t="shared" si="3"/>
        <v>98</v>
      </c>
      <c r="B110" s="36" t="s">
        <v>96</v>
      </c>
      <c r="C110" s="28" t="s">
        <v>97</v>
      </c>
      <c r="D110" s="29">
        <v>23250</v>
      </c>
      <c r="E110" s="29">
        <v>10031</v>
      </c>
      <c r="F110" s="29">
        <f t="shared" si="4"/>
        <v>33281</v>
      </c>
    </row>
    <row r="111" spans="1:8">
      <c r="A111" s="26">
        <f t="shared" si="3"/>
        <v>99</v>
      </c>
      <c r="B111" s="36" t="s">
        <v>136</v>
      </c>
      <c r="C111" s="28" t="s">
        <v>97</v>
      </c>
      <c r="D111" s="29">
        <v>1140.1200000000001</v>
      </c>
      <c r="E111" s="38"/>
      <c r="F111" s="29">
        <f t="shared" si="4"/>
        <v>1140.1200000000001</v>
      </c>
    </row>
    <row r="112" spans="1:8" ht="27" customHeight="1">
      <c r="A112" s="26">
        <f t="shared" si="3"/>
        <v>100</v>
      </c>
      <c r="B112" s="41" t="s">
        <v>144</v>
      </c>
      <c r="C112" s="42" t="s">
        <v>145</v>
      </c>
      <c r="D112" s="43">
        <v>0</v>
      </c>
      <c r="E112" s="43">
        <v>388.56</v>
      </c>
      <c r="F112" s="43">
        <f t="shared" si="4"/>
        <v>388.56</v>
      </c>
    </row>
    <row r="113" spans="1:6" ht="25.5">
      <c r="A113" s="26">
        <f t="shared" si="3"/>
        <v>101</v>
      </c>
      <c r="B113" s="33" t="s">
        <v>52</v>
      </c>
      <c r="C113" s="31" t="s">
        <v>53</v>
      </c>
      <c r="D113" s="32">
        <v>31227.73</v>
      </c>
      <c r="E113" s="38"/>
      <c r="F113" s="32">
        <f t="shared" si="4"/>
        <v>31227.73</v>
      </c>
    </row>
    <row r="114" spans="1:6">
      <c r="A114" s="26">
        <f t="shared" si="3"/>
        <v>102</v>
      </c>
      <c r="B114" s="34" t="s">
        <v>142</v>
      </c>
      <c r="C114" s="31" t="s">
        <v>143</v>
      </c>
      <c r="D114" s="32">
        <v>0</v>
      </c>
      <c r="E114" s="44">
        <v>-1442.14</v>
      </c>
      <c r="F114" s="44">
        <f t="shared" si="4"/>
        <v>-1442.14</v>
      </c>
    </row>
    <row r="115" spans="1:6">
      <c r="A115" s="26">
        <f t="shared" si="3"/>
        <v>103</v>
      </c>
      <c r="B115" s="33" t="s">
        <v>107</v>
      </c>
      <c r="C115" s="31" t="s">
        <v>53</v>
      </c>
      <c r="D115" s="32">
        <v>47844.9</v>
      </c>
      <c r="E115" s="38"/>
      <c r="F115" s="32">
        <f t="shared" si="4"/>
        <v>47844.9</v>
      </c>
    </row>
    <row r="116" spans="1:6">
      <c r="A116" s="26">
        <f t="shared" si="3"/>
        <v>104</v>
      </c>
      <c r="B116" s="31" t="s">
        <v>28</v>
      </c>
      <c r="C116" s="31" t="s">
        <v>29</v>
      </c>
      <c r="D116" s="32">
        <v>2276.1399999999994</v>
      </c>
      <c r="E116" s="32"/>
      <c r="F116" s="32">
        <f t="shared" si="4"/>
        <v>2276.1399999999994</v>
      </c>
    </row>
    <row r="117" spans="1:6" ht="25.5">
      <c r="A117" s="26">
        <f t="shared" ref="A117" si="5">A116+1</f>
        <v>105</v>
      </c>
      <c r="B117" s="33" t="s">
        <v>123</v>
      </c>
      <c r="C117" s="31" t="s">
        <v>68</v>
      </c>
      <c r="D117" s="32">
        <v>501.1</v>
      </c>
      <c r="E117" s="32"/>
      <c r="F117" s="32">
        <f t="shared" si="4"/>
        <v>501.1</v>
      </c>
    </row>
    <row r="118" spans="1:6">
      <c r="A118" s="26">
        <f t="shared" ref="A118" si="6">A117+1</f>
        <v>106</v>
      </c>
      <c r="B118" s="31" t="s">
        <v>108</v>
      </c>
      <c r="C118" s="31" t="s">
        <v>68</v>
      </c>
      <c r="D118" s="32">
        <v>0</v>
      </c>
      <c r="E118" s="32"/>
      <c r="F118" s="32">
        <f t="shared" si="4"/>
        <v>0</v>
      </c>
    </row>
    <row r="119" spans="1:6" ht="39" customHeight="1">
      <c r="A119" s="26">
        <f t="shared" ref="A119:A122" si="7">A118+1</f>
        <v>107</v>
      </c>
      <c r="B119" s="33" t="s">
        <v>124</v>
      </c>
      <c r="C119" s="31" t="s">
        <v>68</v>
      </c>
      <c r="D119" s="32">
        <v>0</v>
      </c>
      <c r="E119" s="32"/>
      <c r="F119" s="32">
        <f t="shared" si="4"/>
        <v>0</v>
      </c>
    </row>
    <row r="120" spans="1:6">
      <c r="A120" s="26">
        <f t="shared" si="7"/>
        <v>108</v>
      </c>
      <c r="B120" s="31" t="s">
        <v>109</v>
      </c>
      <c r="C120" s="31" t="s">
        <v>68</v>
      </c>
      <c r="D120" s="32">
        <v>450</v>
      </c>
      <c r="E120" s="32"/>
      <c r="F120" s="32">
        <f t="shared" si="4"/>
        <v>450</v>
      </c>
    </row>
    <row r="121" spans="1:6" ht="40.5" customHeight="1">
      <c r="A121" s="26">
        <f t="shared" si="7"/>
        <v>109</v>
      </c>
      <c r="B121" s="33" t="s">
        <v>110</v>
      </c>
      <c r="C121" s="31" t="s">
        <v>68</v>
      </c>
      <c r="D121" s="32">
        <v>0</v>
      </c>
      <c r="E121" s="32"/>
      <c r="F121" s="32">
        <f t="shared" si="4"/>
        <v>0</v>
      </c>
    </row>
    <row r="122" spans="1:6" ht="27" customHeight="1">
      <c r="A122" s="26">
        <f t="shared" si="7"/>
        <v>110</v>
      </c>
      <c r="B122" s="33" t="s">
        <v>69</v>
      </c>
      <c r="C122" s="31" t="s">
        <v>68</v>
      </c>
      <c r="D122" s="32">
        <v>1325.04</v>
      </c>
      <c r="E122" s="32"/>
      <c r="F122" s="32">
        <f t="shared" si="4"/>
        <v>1325.04</v>
      </c>
    </row>
    <row r="123" spans="1:6" ht="15">
      <c r="A123" s="7"/>
      <c r="B123" s="7"/>
      <c r="C123" s="7"/>
      <c r="D123" s="12"/>
      <c r="E123" s="6"/>
      <c r="F123" s="6"/>
    </row>
    <row r="124" spans="1:6" s="3" customFormat="1" ht="15.75">
      <c r="A124" s="13"/>
      <c r="B124" s="8" t="s">
        <v>137</v>
      </c>
      <c r="C124" s="49" t="s">
        <v>62</v>
      </c>
      <c r="D124" s="49"/>
      <c r="E124" s="6"/>
      <c r="F124" s="6"/>
    </row>
    <row r="125" spans="1:6" s="3" customFormat="1" ht="15.75">
      <c r="A125" s="13"/>
      <c r="B125" s="8" t="s">
        <v>138</v>
      </c>
      <c r="C125" s="14" t="s">
        <v>63</v>
      </c>
      <c r="D125" s="14"/>
      <c r="E125" s="6"/>
      <c r="F125" s="6"/>
    </row>
    <row r="126" spans="1:6" s="3" customFormat="1" ht="15.75">
      <c r="A126" s="13"/>
      <c r="B126" s="8" t="s">
        <v>139</v>
      </c>
      <c r="C126" s="49" t="s">
        <v>64</v>
      </c>
      <c r="D126" s="49"/>
      <c r="E126" s="6"/>
      <c r="F126" s="6"/>
    </row>
    <row r="127" spans="1:6" ht="15">
      <c r="A127" s="13"/>
      <c r="B127" s="8"/>
      <c r="C127" s="15"/>
      <c r="D127" s="15"/>
      <c r="E127" s="6"/>
      <c r="F127" s="6"/>
    </row>
    <row r="128" spans="1:6" ht="15">
      <c r="A128" s="6"/>
      <c r="B128" s="6"/>
      <c r="C128" s="6"/>
      <c r="D128" s="16"/>
      <c r="E128" s="6"/>
      <c r="F128" s="6"/>
    </row>
    <row r="129" spans="1:6" ht="15">
      <c r="A129" s="6"/>
      <c r="B129" s="6"/>
      <c r="C129" s="6"/>
      <c r="D129" s="16"/>
      <c r="E129" s="6"/>
      <c r="F129" s="6"/>
    </row>
    <row r="130" spans="1:6" ht="15.75">
      <c r="A130" s="3"/>
      <c r="B130" s="3"/>
      <c r="C130" s="3"/>
      <c r="D130" s="4"/>
      <c r="E130" s="3"/>
      <c r="F130" s="3"/>
    </row>
    <row r="131" spans="1:6" ht="15.75">
      <c r="A131" s="3"/>
      <c r="B131" s="3"/>
      <c r="C131" s="3"/>
      <c r="D131" s="4"/>
      <c r="E131" s="3"/>
      <c r="F131" s="3"/>
    </row>
    <row r="132" spans="1:6" ht="15.75">
      <c r="A132" s="3"/>
      <c r="B132" s="3"/>
      <c r="C132" s="3"/>
      <c r="D132" s="4"/>
      <c r="E132" s="3"/>
      <c r="F132" s="3"/>
    </row>
    <row r="133" spans="1:6" ht="15.75">
      <c r="A133" s="3"/>
      <c r="B133" s="3"/>
      <c r="C133" s="3"/>
      <c r="D133" s="4"/>
      <c r="E133" s="3"/>
      <c r="F133" s="3"/>
    </row>
    <row r="134" spans="1:6" ht="15.75">
      <c r="A134" s="3"/>
      <c r="B134" s="3"/>
      <c r="C134" s="3"/>
      <c r="D134" s="4"/>
      <c r="E134" s="3"/>
      <c r="F134" s="3"/>
    </row>
    <row r="135" spans="1:6" ht="15.75">
      <c r="A135" s="3"/>
      <c r="B135" s="3"/>
      <c r="C135" s="3"/>
      <c r="D135" s="4"/>
      <c r="E135" s="3"/>
      <c r="F135" s="3"/>
    </row>
    <row r="136" spans="1:6" ht="15.75">
      <c r="A136" s="3"/>
      <c r="B136" s="3"/>
      <c r="C136" s="3"/>
      <c r="D136" s="4"/>
      <c r="E136" s="3"/>
      <c r="F136" s="3"/>
    </row>
    <row r="137" spans="1:6" ht="15.75">
      <c r="A137" s="3"/>
      <c r="B137" s="3"/>
      <c r="C137" s="3"/>
      <c r="D137" s="4"/>
      <c r="E137" s="3"/>
      <c r="F137" s="3"/>
    </row>
    <row r="138" spans="1:6" ht="15.75">
      <c r="A138" s="3"/>
      <c r="B138" s="3"/>
      <c r="C138" s="3"/>
      <c r="D138" s="4"/>
      <c r="E138" s="3"/>
      <c r="F138" s="3"/>
    </row>
  </sheetData>
  <mergeCells count="18">
    <mergeCell ref="C124:D124"/>
    <mergeCell ref="C126:D126"/>
    <mergeCell ref="C2:D2"/>
    <mergeCell ref="B7:D7"/>
    <mergeCell ref="A1:B1"/>
    <mergeCell ref="A2:B2"/>
    <mergeCell ref="A3:B3"/>
    <mergeCell ref="B5:D5"/>
    <mergeCell ref="A9:A12"/>
    <mergeCell ref="B9:B12"/>
    <mergeCell ref="C9:C12"/>
    <mergeCell ref="D9:D12"/>
    <mergeCell ref="E9:E12"/>
    <mergeCell ref="F9:F12"/>
    <mergeCell ref="H1:I1"/>
    <mergeCell ref="H2:I2"/>
    <mergeCell ref="E1:F1"/>
    <mergeCell ref="E2:F2"/>
  </mergeCells>
  <phoneticPr fontId="2" type="noConversion"/>
  <pageMargins left="0.9055118110236221" right="0.15748031496062992" top="0.31496062992125984" bottom="0.39370078740157483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2b</vt:lpstr>
      <vt:lpstr>'2b'!Imprimare_titluri</vt:lpstr>
    </vt:vector>
  </TitlesOfParts>
  <Company>cjc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Ioan.Iusan</cp:lastModifiedBy>
  <cp:lastPrinted>2014-11-04T08:42:41Z</cp:lastPrinted>
  <dcterms:created xsi:type="dcterms:W3CDTF">2009-05-18T06:15:42Z</dcterms:created>
  <dcterms:modified xsi:type="dcterms:W3CDTF">2014-11-04T08:43:07Z</dcterms:modified>
</cp:coreProperties>
</file>