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11595"/>
  </bookViews>
  <sheets>
    <sheet name="2" sheetId="1" r:id="rId1"/>
  </sheets>
  <definedNames>
    <definedName name="_xlnm._FilterDatabase" localSheetId="0" hidden="1">'2'!$A$6:$G$303</definedName>
    <definedName name="_xlnm.Print_Titles" localSheetId="0">'2'!$7:$10</definedName>
  </definedNames>
  <calcPr calcId="125725"/>
</workbook>
</file>

<file path=xl/calcChain.xml><?xml version="1.0" encoding="utf-8"?>
<calcChain xmlns="http://schemas.openxmlformats.org/spreadsheetml/2006/main">
  <c r="E250" i="1"/>
  <c r="E251"/>
  <c r="E40"/>
  <c r="E48"/>
  <c r="E47" s="1"/>
  <c r="E49"/>
  <c r="F49" s="1"/>
  <c r="E66"/>
  <c r="F48"/>
  <c r="D49"/>
  <c r="D48"/>
  <c r="A45"/>
  <c r="A46" s="1"/>
  <c r="A47" s="1"/>
  <c r="A48" s="1"/>
  <c r="A49" s="1"/>
  <c r="A50" s="1"/>
  <c r="A51" s="1"/>
  <c r="A52" s="1"/>
  <c r="A53" s="1"/>
  <c r="A54" s="1"/>
  <c r="A55" s="1"/>
  <c r="E52"/>
  <c r="E79"/>
  <c r="E289"/>
  <c r="E286" s="1"/>
  <c r="F32"/>
  <c r="D15"/>
  <c r="F293"/>
  <c r="F54"/>
  <c r="F294"/>
  <c r="E60" l="1"/>
  <c r="E42" s="1"/>
  <c r="F144"/>
  <c r="F149"/>
  <c r="F186"/>
  <c r="F14"/>
  <c r="F15"/>
  <c r="F18"/>
  <c r="F85"/>
  <c r="F84"/>
  <c r="F60"/>
  <c r="F138"/>
  <c r="F244"/>
  <c r="F249"/>
  <c r="F55"/>
  <c r="F264"/>
  <c r="F51"/>
  <c r="F81"/>
  <c r="F297"/>
  <c r="F278"/>
  <c r="F292"/>
  <c r="F12"/>
  <c r="F13"/>
  <c r="F16"/>
  <c r="F17"/>
  <c r="F19"/>
  <c r="F20"/>
  <c r="F21"/>
  <c r="F22"/>
  <c r="F23"/>
  <c r="F24"/>
  <c r="F25"/>
  <c r="F26"/>
  <c r="F27"/>
  <c r="F28"/>
  <c r="F29"/>
  <c r="F30"/>
  <c r="F31"/>
  <c r="F33"/>
  <c r="F34"/>
  <c r="F35"/>
  <c r="F36"/>
  <c r="F38"/>
  <c r="F39"/>
  <c r="F41"/>
  <c r="F43"/>
  <c r="F44"/>
  <c r="F45"/>
  <c r="F46"/>
  <c r="F47"/>
  <c r="F50"/>
  <c r="F52"/>
  <c r="F56"/>
  <c r="F57"/>
  <c r="F58"/>
  <c r="F59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2"/>
  <c r="F83"/>
  <c r="F86"/>
  <c r="F87"/>
  <c r="F88"/>
  <c r="F89"/>
  <c r="F90"/>
  <c r="F91"/>
  <c r="F92"/>
  <c r="F93"/>
  <c r="F94"/>
  <c r="F95"/>
  <c r="F98"/>
  <c r="F99"/>
  <c r="F100"/>
  <c r="F101"/>
  <c r="F102"/>
  <c r="F103"/>
  <c r="F104"/>
  <c r="F105"/>
  <c r="F106"/>
  <c r="F107"/>
  <c r="F108"/>
  <c r="F109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9"/>
  <c r="F140"/>
  <c r="F141"/>
  <c r="F142"/>
  <c r="F143"/>
  <c r="F145"/>
  <c r="F146"/>
  <c r="F147"/>
  <c r="F148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80"/>
  <c r="F181"/>
  <c r="F182"/>
  <c r="F183"/>
  <c r="F184"/>
  <c r="F185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2"/>
  <c r="F243"/>
  <c r="F245"/>
  <c r="F246"/>
  <c r="F247"/>
  <c r="F248"/>
  <c r="F251"/>
  <c r="F252"/>
  <c r="F253"/>
  <c r="F254"/>
  <c r="F255"/>
  <c r="F256"/>
  <c r="F257"/>
  <c r="F258"/>
  <c r="F259"/>
  <c r="F260"/>
  <c r="F261"/>
  <c r="F262"/>
  <c r="F263"/>
  <c r="F265"/>
  <c r="F266"/>
  <c r="F267"/>
  <c r="F268"/>
  <c r="F269"/>
  <c r="F270"/>
  <c r="F272"/>
  <c r="F273"/>
  <c r="F274"/>
  <c r="F275"/>
  <c r="F276"/>
  <c r="F277"/>
  <c r="F279"/>
  <c r="F280"/>
  <c r="F284"/>
  <c r="F285"/>
  <c r="F286"/>
  <c r="F287"/>
  <c r="F288"/>
  <c r="F289"/>
  <c r="F290"/>
  <c r="F291"/>
  <c r="F295"/>
  <c r="F296"/>
  <c r="F298"/>
  <c r="F299"/>
  <c r="F300"/>
  <c r="F301"/>
  <c r="F302"/>
  <c r="F303"/>
  <c r="F11"/>
  <c r="F281" l="1"/>
  <c r="F282"/>
  <c r="F283"/>
  <c r="F40"/>
  <c r="F53"/>
  <c r="F241"/>
  <c r="F271"/>
  <c r="F37"/>
  <c r="F250"/>
  <c r="A12"/>
  <c r="A13" s="1"/>
  <c r="A14" s="1"/>
  <c r="A15" s="1"/>
  <c r="A16" s="1"/>
  <c r="A17" s="1"/>
  <c r="A18" s="1"/>
  <c r="A19" s="1"/>
  <c r="F110" l="1"/>
  <c r="F97"/>
  <c r="F179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F96" l="1"/>
  <c r="F42"/>
  <c r="A36"/>
  <c r="A37" s="1"/>
  <c r="A38" s="1"/>
  <c r="A39" s="1"/>
  <c r="A40" s="1"/>
  <c r="A41" s="1"/>
  <c r="A42" s="1"/>
  <c r="A43" s="1"/>
  <c r="A44" s="1"/>
  <c r="A56" l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l="1"/>
  <c r="A74" s="1"/>
  <c r="A75" s="1"/>
  <c r="A76" l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l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l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l="1"/>
  <c r="A141" s="1"/>
  <c r="A142" s="1"/>
  <c r="A143" s="1"/>
  <c r="A144" s="1"/>
  <c r="A145" s="1"/>
  <c r="A146" s="1"/>
  <c r="A147" s="1"/>
  <c r="A148" s="1"/>
  <c r="A149" s="1"/>
  <c r="A150" l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l="1"/>
  <c r="A169" s="1"/>
  <c r="A170" s="1"/>
  <c r="A171" s="1"/>
  <c r="A172" l="1"/>
  <c r="A173" s="1"/>
  <c r="A174" s="1"/>
  <c r="A175" s="1"/>
  <c r="A176" l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l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l="1"/>
  <c r="A268" s="1"/>
  <c r="A269" s="1"/>
  <c r="A270" s="1"/>
  <c r="A271" s="1"/>
  <c r="A272" s="1"/>
  <c r="A273" s="1"/>
  <c r="A274" s="1"/>
  <c r="A275" l="1"/>
  <c r="A276" s="1"/>
  <c r="A277" l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l="1"/>
  <c r="A291" l="1"/>
  <c r="A292" s="1"/>
  <c r="A293" s="1"/>
  <c r="A294" s="1"/>
  <c r="A295" s="1"/>
  <c r="A296" s="1"/>
  <c r="A297" s="1"/>
  <c r="A298" s="1"/>
  <c r="A299" s="1"/>
  <c r="A300" s="1"/>
  <c r="A301" s="1"/>
  <c r="A302" s="1"/>
  <c r="A303" s="1"/>
</calcChain>
</file>

<file path=xl/sharedStrings.xml><?xml version="1.0" encoding="utf-8"?>
<sst xmlns="http://schemas.openxmlformats.org/spreadsheetml/2006/main" count="591" uniqueCount="284">
  <si>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</si>
  <si>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</si>
  <si>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</si>
  <si>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</si>
  <si>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</si>
  <si>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</si>
  <si>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</si>
  <si>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</si>
  <si>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</si>
  <si>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</si>
  <si>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Sume aloc.din cote def.din imp.venit pt echilibr.bug.locale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</si>
  <si>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</si>
  <si>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</si>
  <si>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</si>
  <si>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</si>
  <si>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</si>
  <si>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susţinerea sist.de prot.copil</t>
  </si>
  <si>
    <t>Sume defalc.din TVA pt sust.centr.de asist soc a pers cu hand.</t>
  </si>
  <si>
    <t xml:space="preserve">Sume defalcate din TVA pt.învăţământ special </t>
  </si>
  <si>
    <t xml:space="preserve">Sume defalcate din TVA pt.Serv.de Evidenţa Populaţiei </t>
  </si>
  <si>
    <t>Sume defalcate din TVA pt.personal neclerical</t>
  </si>
  <si>
    <t>Sume defalcate din TVA pt drumuri judetene</t>
  </si>
  <si>
    <t>11 02 05</t>
  </si>
  <si>
    <t>Sume defalcate din TVA pt.echilibrare</t>
  </si>
  <si>
    <t>11 02 06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</si>
  <si>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</si>
  <si>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</si>
  <si>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</si>
  <si>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</si>
  <si>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</si>
  <si>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</si>
  <si>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</si>
  <si>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36 02</t>
  </si>
  <si>
    <t>Subvenţii de la  bug de stat necesare susţinerii derulării proiectelor</t>
  </si>
  <si>
    <t>42 02 20</t>
  </si>
  <si>
    <t>Finanţarea drepturilor acordate persoanelor cu handicap</t>
  </si>
  <si>
    <t>42 02 21</t>
  </si>
  <si>
    <t>Subv.primite de adm.loc.în cadrul progr.FEGA-APIA-PEAD</t>
  </si>
  <si>
    <t>42 02 42</t>
  </si>
  <si>
    <t>Subvenţii pentru finanţarea camerelor agricole</t>
  </si>
  <si>
    <t>42 02 44</t>
  </si>
  <si>
    <t>Subvenţii de la alte administraţii</t>
  </si>
  <si>
    <t>43 02</t>
  </si>
  <si>
    <t>Sume FEN postaderare, total din care:</t>
  </si>
  <si>
    <t>45 02</t>
  </si>
  <si>
    <t>Fondul European de Dezvoltare Regională</t>
  </si>
  <si>
    <t>45 02 01</t>
  </si>
  <si>
    <t>Fondul Social European</t>
  </si>
  <si>
    <t>45 02 02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</si>
  <si>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</si>
  <si>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</si>
  <si>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</si>
  <si>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</si>
  <si>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</si>
  <si>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</si>
  <si>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</si>
  <si>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</si>
  <si>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</si>
  <si>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Cheltuieli de capital</t>
  </si>
  <si>
    <t>51 02 70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</si>
  <si>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</si>
  <si>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</si>
  <si>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</si>
  <si>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</si>
  <si>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</si>
  <si>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</si>
  <si>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</si>
  <si>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</si>
  <si>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</si>
  <si>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</si>
  <si>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</si>
  <si>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</si>
  <si>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</si>
  <si>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</si>
  <si>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</si>
  <si>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 xml:space="preserve">ATOP </t>
  </si>
  <si>
    <t xml:space="preserve">54 02 </t>
  </si>
  <si>
    <t>Fond de rezervă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</si>
  <si>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</si>
  <si>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</si>
  <si>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</si>
  <si>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</si>
  <si>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</si>
  <si>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</si>
  <si>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Protecţie civila</t>
  </si>
  <si>
    <t>61 02 20</t>
  </si>
  <si>
    <t>Cheltuieli de capital-ISU</t>
  </si>
  <si>
    <t>61 02 70</t>
  </si>
  <si>
    <t>Cap 65.02 ÎNVĂŢĂMÂNT</t>
  </si>
  <si>
    <t>65 02</t>
  </si>
  <si>
    <t xml:space="preserve">65 02 </t>
  </si>
  <si>
    <t>65 02 10</t>
  </si>
  <si>
    <t>65 02 20</t>
  </si>
  <si>
    <t xml:space="preserve">Bunuri şi servicii </t>
  </si>
  <si>
    <t>65.02.70</t>
  </si>
  <si>
    <t>Centru Şcolar pentru Educaţie Incluzivă</t>
  </si>
  <si>
    <t>Centrul Judeţean de Resurse şi Asistenţă Educaţională</t>
  </si>
  <si>
    <t>Învăţământ special integrat-alocaţie hrană</t>
  </si>
  <si>
    <t>Program "Corn si lapte"</t>
  </si>
  <si>
    <t>Asistenţă socială</t>
  </si>
  <si>
    <t>65 02 57</t>
  </si>
  <si>
    <t>Program "Încurajare consum fructe în şcoli"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</si>
  <si>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</si>
  <si>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</si>
  <si>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</si>
  <si>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</si>
  <si>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</si>
  <si>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</si>
  <si>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</si>
  <si>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</si>
  <si>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</si>
  <si>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</si>
  <si>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</si>
  <si>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</si>
  <si>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</si>
  <si>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</si>
  <si>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</si>
  <si>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</si>
  <si>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</si>
  <si>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</si>
  <si>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</si>
  <si>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</si>
  <si>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</si>
  <si>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</si>
  <si>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</si>
  <si>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</si>
  <si>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</si>
  <si>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</si>
  <si>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</si>
  <si>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</si>
  <si>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</si>
  <si>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</si>
  <si>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Sport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</si>
  <si>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</si>
  <si>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</si>
  <si>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</si>
  <si>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</si>
  <si>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</si>
  <si>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</si>
  <si>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</si>
  <si>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</si>
  <si>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</si>
  <si>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</si>
  <si>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68 02 51</t>
  </si>
  <si>
    <t>68.02.70</t>
  </si>
  <si>
    <t>Cap 70 02 SERVICII ŞI DEZVOLTARE PUBLICĂ</t>
  </si>
  <si>
    <t>70 02</t>
  </si>
  <si>
    <t>SC COMPANIA DE APA "SOMES" SA</t>
  </si>
  <si>
    <t xml:space="preserve">70 02 </t>
  </si>
  <si>
    <t>Fond de rezerva - Fond IID</t>
  </si>
  <si>
    <t>70 02 20</t>
  </si>
  <si>
    <t>70.02.70</t>
  </si>
  <si>
    <t>70 02 70</t>
  </si>
  <si>
    <t>Cap 80 02 ACŢIUNI GENERALE ECONOMICE</t>
  </si>
  <si>
    <t>80 02</t>
  </si>
  <si>
    <t>80 02 55</t>
  </si>
  <si>
    <t>80.02</t>
  </si>
  <si>
    <t>Cap 83 02 AGRICULTURA, SILVICULTURA</t>
  </si>
  <si>
    <t>83 02</t>
  </si>
  <si>
    <t>Camera Agricolă Judeţeană</t>
  </si>
  <si>
    <t>83 02 51</t>
  </si>
  <si>
    <t>83 02 10</t>
  </si>
  <si>
    <t>83 02 20</t>
  </si>
  <si>
    <t>Cap 84 02 TRANSPORTURI</t>
  </si>
  <si>
    <t>84 02</t>
  </si>
  <si>
    <t>Aeroportul Internaţional Cluj</t>
  </si>
  <si>
    <t>84.02.55</t>
  </si>
  <si>
    <t xml:space="preserve"> R. A .A. D. P. P.</t>
  </si>
  <si>
    <t>Proiect FEN-Modernizarea infrastructurii de acces în zona turistică Răchiţele-Prislop-Ic Ponor POR Axa 2</t>
  </si>
  <si>
    <t>84 02 56</t>
  </si>
  <si>
    <t xml:space="preserve">Cap 87 02 ALTE ACŢIUNI ECONOMICE </t>
  </si>
  <si>
    <t>87 02</t>
  </si>
  <si>
    <t>80 02 56</t>
  </si>
  <si>
    <t>S.C TETAROM S.A.</t>
  </si>
  <si>
    <t>Cap 61.02 ORDINE PUBLICĂ ŞI SIGURANTA NAŢIONALĂ</t>
  </si>
  <si>
    <t xml:space="preserve">                Contrasemnează,</t>
  </si>
  <si>
    <t xml:space="preserve">    SECRETAR AL JUDEŢULUI</t>
  </si>
  <si>
    <t xml:space="preserve">               SIMONA GACI</t>
  </si>
  <si>
    <t>Cap 74 02 PROTECŢIA MEDIULUI</t>
  </si>
  <si>
    <t>74 02</t>
  </si>
  <si>
    <t>74 02 56</t>
  </si>
  <si>
    <t>Sume defalcate din TVA pt.învăţământ special-sentinţe judecătoreşti salarii</t>
  </si>
  <si>
    <t>Cheltuieli personal</t>
  </si>
  <si>
    <t>65 02 70</t>
  </si>
  <si>
    <t>Cheltuieli de capital-Spitale</t>
  </si>
  <si>
    <t>Proiect FEN- Centru comunitar judeţean</t>
  </si>
  <si>
    <t>68 02 56</t>
  </si>
  <si>
    <t xml:space="preserve">Alte cheltuieli de investiţii - CJC </t>
  </si>
  <si>
    <t>87 02 56</t>
  </si>
  <si>
    <t>Proiect FEN-Managementul conservativ şi participativ în siturile Natura 2000 Cheile Turzii şi Cheile Turenilor</t>
  </si>
  <si>
    <t>Transferuri între unit.ale adm. publice</t>
  </si>
  <si>
    <t>Proiecte FEN</t>
  </si>
  <si>
    <t>mii lei</t>
  </si>
  <si>
    <t>Societatea Nationala de Cruce Rosie - Filiala Cluj</t>
  </si>
  <si>
    <t>Hotărări judecătoreşti pt plata salariilor</t>
  </si>
  <si>
    <t>Proiect FEN-Îmbunătăţirea dotării cu echipamente a bazelor operaţionale pentru intervenţii în situaţii de urgenţă din Transilvania de Nord POR Axa 3-contribuţie CJC</t>
  </si>
  <si>
    <t>Proiect FEN-Modernizarea şi dotarea Complexului de servicii pentru recuperarea şi reabilitarea copiilor cu handicap sever Pinochio</t>
  </si>
  <si>
    <t>Proiect POS DRU "Dizabilitatea-o şansă, nu un handicat"</t>
  </si>
  <si>
    <t>Introducere apă şi canalizare la şcoli, grădiniţe mediul rural</t>
  </si>
  <si>
    <t>Proiect POS MEDIU- Sistem de management integrat al deşeurilor în Judeţul Cluj</t>
  </si>
  <si>
    <t>Proiect "Dezvoltare Parc Industrial TETAROM I"</t>
  </si>
  <si>
    <t>Proiect "Dezvoltare Parc Industrial TETAROM IV"</t>
  </si>
  <si>
    <t xml:space="preserve"> Modernizarea şi reabilitarea drumurilor judeţene din Judeţul Cluj pentru perioada 2011-2015, etapa I+II, proiectare şi execuţie</t>
  </si>
  <si>
    <t>CJC , din care:</t>
  </si>
  <si>
    <t>Şcoala Gimnazială Specială Pt.Deficienţi de Auz Kozmutza Flora</t>
  </si>
  <si>
    <t>61 02 56</t>
  </si>
  <si>
    <t xml:space="preserve">Episcopia Română Unită cu Roma Greco-Catolică de Cluj- Gherla - Complexul Catedralei Greco-Catolice din P-ţa Cipariu </t>
  </si>
  <si>
    <t>Liceul Tehnologic Special pentru Deficienţi de Auz</t>
  </si>
  <si>
    <t>Liceul Special pentru Deficienţi de Vedere</t>
  </si>
  <si>
    <t>Liceul Tehnologic Special  SAMUS</t>
  </si>
  <si>
    <t>Şcoala Gimnazială Specială Transilvania- Baciu</t>
  </si>
  <si>
    <t>Şcoala Gimnazială Specială Dej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</si>
  <si>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</si>
  <si>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</si>
  <si>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</si>
  <si>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Şcoala Profesională Gherla</t>
  </si>
  <si>
    <t>54 02 55</t>
  </si>
  <si>
    <t>Transferuri curente în strainătate</t>
  </si>
  <si>
    <t>OMEPTA</t>
  </si>
  <si>
    <t>Custodie Cheile Turzii, total din care:</t>
  </si>
  <si>
    <t>Cofinantare proiect Infrastrctură Unitatea Specială de Aviaţie</t>
  </si>
  <si>
    <t>61 02 51</t>
  </si>
  <si>
    <t xml:space="preserve">Total şcoli, din care: </t>
  </si>
  <si>
    <t>Total cheltuieli de personal, din care:</t>
  </si>
  <si>
    <t>66 02 51D</t>
  </si>
  <si>
    <t>Proiect FEN-Reabilitare şi extindere CIA Câţcău</t>
  </si>
  <si>
    <t>Proiect FEN-Dizabilitatea o şansă nu un handicap</t>
  </si>
  <si>
    <t>Proiect FEN-Reabilitare, reparaţii curente şi amenajări Centru de recuperare şi reabilitare neuropsihică Gherla</t>
  </si>
  <si>
    <t>C.J.C - PROIECTE EUROPENE ASISTENŢA SOCIALĂ, TOTAL DIN CARE:</t>
  </si>
  <si>
    <t>Proiect FEN-POR Modernizarea şi dotarea Centrului  de  recuperare şi reabilitare neuropsihică Jucu</t>
  </si>
  <si>
    <t>S.C. Pază şi protecţie-majorare capital social</t>
  </si>
  <si>
    <t>80 02 70</t>
  </si>
  <si>
    <t xml:space="preserve">Alte transferuri </t>
  </si>
  <si>
    <t>84 02 55F</t>
  </si>
  <si>
    <t>84.02.55D</t>
  </si>
  <si>
    <t>Proiectare acord cadru 2014-2020</t>
  </si>
  <si>
    <t>Proiect FEN  Sistem informatic integrat al aplicaţiilor de registru agricol şi taxe în format electronic-zona de vest din Judeţul Cluj</t>
  </si>
  <si>
    <t>Proiect FEN Copii şi tineri aflaţi în situaţii de risc</t>
  </si>
  <si>
    <t>Excedent 31.12.2013</t>
  </si>
  <si>
    <t>Consiliul Judeţean proiecte , total din care:</t>
  </si>
  <si>
    <t>Proiect FEN-Reabilitare castel Banffy-Răscruci</t>
  </si>
  <si>
    <t>67 02 56</t>
  </si>
  <si>
    <t>Proiect FEN-Construire Centru Regional de resurse pt. restaurarea, conservarea patrimoniului cultural -Muzeul Etnografic al Transilvaniei</t>
  </si>
  <si>
    <t>Proiect FEN -"Femeia în viziunea mass-media-factor de echilibru şi egalitate"</t>
  </si>
  <si>
    <t>Proiect FEN -"Investiţia în tineri-o şansă de dezvoltare"</t>
  </si>
  <si>
    <t>Proiect FEN - Crearea infrastructurii necesare pt. gestiunea electronică a Registrului agricol şi a altor activităţi specifice în Judeţul Cluj</t>
  </si>
  <si>
    <t>Sume defalcate din TVA pt. Sprijinirea consumunului de fructe în şcoli</t>
  </si>
  <si>
    <t>Construire Centru legume, abator</t>
  </si>
  <si>
    <t>S.C. Clujana S.A.-majorare capital social</t>
  </si>
  <si>
    <t>Şcoala de Arte şi Meserii Poiana Turda</t>
  </si>
  <si>
    <t xml:space="preserve">Sume defalcate din TVA pt. acordare produse lactate şi de panificaţie şi miere de albine </t>
  </si>
  <si>
    <t>54 02 59</t>
  </si>
  <si>
    <t>Bunuri si servicii-proiect colaborare regiunea Malopolska</t>
  </si>
  <si>
    <t>"Programe, proiecte socio-educaţionale"</t>
  </si>
  <si>
    <t>Proiecte mari cultură-de interes naţional, internaţional</t>
  </si>
  <si>
    <t>Arhiepiscopia Ortodoxă a Vadului, Feleacului şi Clujului: Campus Teologic Nicolae Ivan, Centrul Misionar Sf. Apostol Andrei</t>
  </si>
  <si>
    <t xml:space="preserve">Sprijin financiar  lăcaşuri de cult - Cultul Reformat, Romano-catolic, Unitarian, Evanghelic şi Mozaic </t>
  </si>
  <si>
    <t xml:space="preserve"> BUGET APROBAT 2014</t>
  </si>
  <si>
    <t>INFLUENŢE</t>
  </si>
  <si>
    <t>BUGET RECTIFICAT 2014</t>
  </si>
  <si>
    <r>
      <t xml:space="preserve">    BUGETUL LOCAL 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AL JUDEŢULUI CLUJ PE ANUL 2014, PE CAPITOLE, SUBCAPITOLE, TITLURI, ARTICOLE ŞI ALINIATE </t>
    </r>
  </si>
  <si>
    <t>66 02 51F</t>
  </si>
  <si>
    <t>Transferuri între unităţi ale admin.publice-cheltuieli curente</t>
  </si>
  <si>
    <t>Finantarea Programului National de Dezvoltare Locala</t>
  </si>
  <si>
    <t>42 02 65</t>
  </si>
  <si>
    <t>Subprogram Infrastructură la nivel judeţean</t>
  </si>
  <si>
    <t>84 02 55D</t>
  </si>
  <si>
    <t xml:space="preserve">                  P  PREŞEDINTE,</t>
  </si>
  <si>
    <t xml:space="preserve">                VICEPREŞEDINTE</t>
  </si>
  <si>
    <t xml:space="preserve">          VAKAR ISTVAN VALENTIN</t>
  </si>
  <si>
    <t>S.C. Drumuri şi Poduri S.A.-aport capital social</t>
  </si>
  <si>
    <t>54 02 70</t>
  </si>
  <si>
    <t>Fond de rezervă, total din care:</t>
  </si>
  <si>
    <t>Fond rezervă alocat</t>
  </si>
  <si>
    <t>Plăţi an precedent recup. an curent</t>
  </si>
  <si>
    <t>84 02 85D</t>
  </si>
  <si>
    <t>Program National de Dezvoltare Locală-OUG NR.28/2013-Cofinantare CJC</t>
  </si>
  <si>
    <t>42 02 28</t>
  </si>
  <si>
    <t>Subvenţii primite din Fondul de Intervenţie</t>
  </si>
  <si>
    <t>Total cod 55, din care:</t>
  </si>
  <si>
    <t>55D</t>
  </si>
  <si>
    <t>55F</t>
  </si>
  <si>
    <t>Anexa nr. 2</t>
  </si>
  <si>
    <t>la Hotărârea nr. 300/2014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</si>
</sst>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1" applyFont="1" applyFill="1" applyBorder="1" applyAlignment="1">
      <alignment horizontal="center"/>
    </xf>
    <xf numFmtId="0" fontId="10" fillId="0" borderId="0" xfId="0" applyFont="1"/>
    <xf numFmtId="0" fontId="9" fillId="0" borderId="0" xfId="1" applyFont="1" applyAlignment="1">
      <alignment horizontal="left"/>
    </xf>
    <xf numFmtId="15" fontId="9" fillId="0" borderId="0" xfId="1" applyNumberFormat="1" applyFont="1" applyAlignment="1">
      <alignment horizontal="center" vertical="center"/>
    </xf>
    <xf numFmtId="14" fontId="9" fillId="0" borderId="0" xfId="1" applyNumberFormat="1" applyFont="1" applyAlignment="1">
      <alignment horizontal="left"/>
    </xf>
    <xf numFmtId="15" fontId="9" fillId="0" borderId="0" xfId="1" applyNumberFormat="1" applyFont="1" applyAlignment="1"/>
    <xf numFmtId="0" fontId="9" fillId="0" borderId="0" xfId="0" applyFont="1" applyAlignment="1">
      <alignment horizontal="right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wrapText="1"/>
    </xf>
    <xf numFmtId="0" fontId="9" fillId="0" borderId="0" xfId="1" applyFont="1" applyBorder="1"/>
    <xf numFmtId="4" fontId="9" fillId="0" borderId="0" xfId="0" applyNumberFormat="1" applyFont="1" applyBorder="1"/>
    <xf numFmtId="0" fontId="11" fillId="0" borderId="0" xfId="1" applyFont="1" applyAlignment="1">
      <alignment horizontal="center" vertical="center"/>
    </xf>
    <xf numFmtId="0" fontId="9" fillId="0" borderId="0" xfId="1" applyFont="1" applyFill="1" applyBorder="1" applyAlignment="1"/>
    <xf numFmtId="0" fontId="11" fillId="0" borderId="0" xfId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12" fillId="0" borderId="0" xfId="0" applyFont="1" applyAlignme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14" fillId="0" borderId="1" xfId="1" applyFont="1" applyBorder="1"/>
    <xf numFmtId="4" fontId="14" fillId="0" borderId="1" xfId="0" applyNumberFormat="1" applyFont="1" applyBorder="1"/>
    <xf numFmtId="0" fontId="14" fillId="0" borderId="1" xfId="1" applyFont="1" applyBorder="1" applyAlignment="1">
      <alignment wrapText="1"/>
    </xf>
    <xf numFmtId="0" fontId="15" fillId="0" borderId="1" xfId="1" applyFont="1" applyBorder="1"/>
    <xf numFmtId="0" fontId="16" fillId="0" borderId="1" xfId="1" applyFont="1" applyBorder="1"/>
    <xf numFmtId="0" fontId="15" fillId="0" borderId="1" xfId="1" applyFont="1" applyBorder="1" applyAlignment="1">
      <alignment wrapText="1"/>
    </xf>
    <xf numFmtId="0" fontId="14" fillId="0" borderId="1" xfId="1" applyFont="1" applyBorder="1" applyAlignment="1">
      <alignment horizontal="left"/>
    </xf>
    <xf numFmtId="0" fontId="17" fillId="0" borderId="1" xfId="1" applyFont="1" applyBorder="1"/>
    <xf numFmtId="0" fontId="2" fillId="0" borderId="1" xfId="1" applyFont="1" applyBorder="1" applyAlignment="1">
      <alignment horizontal="left"/>
    </xf>
    <xf numFmtId="0" fontId="14" fillId="0" borderId="1" xfId="1" applyFont="1" applyFill="1" applyBorder="1"/>
    <xf numFmtId="4" fontId="18" fillId="0" borderId="1" xfId="0" applyNumberFormat="1" applyFont="1" applyBorder="1"/>
    <xf numFmtId="4" fontId="19" fillId="0" borderId="1" xfId="0" applyNumberFormat="1" applyFont="1" applyBorder="1"/>
    <xf numFmtId="0" fontId="1" fillId="0" borderId="0" xfId="0" applyFont="1"/>
    <xf numFmtId="0" fontId="14" fillId="0" borderId="1" xfId="1" applyFont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1"/>
  <sheetViews>
    <sheetView tabSelected="1" zoomScaleNormal="100" workbookViewId="0">
      <selection activeCell="K302" sqref="K302"/>
    </sheetView>
  </sheetViews>
  <sheetFormatPr defaultRowHeight="12.75"/>
  <cols>
    <col min="1" max="1" width="4.7109375" style="5" customWidth="1"/>
    <col min="2" max="2" width="62.42578125" style="1" customWidth="1"/>
    <col min="3" max="3" width="9.42578125" style="1" customWidth="1"/>
    <col min="4" max="4" width="13.140625" style="2" customWidth="1"/>
    <col min="5" max="5" width="11.28515625" style="2" customWidth="1"/>
    <col min="6" max="6" width="17.42578125" style="2" customWidth="1"/>
    <col min="7" max="7" width="9.140625" style="2"/>
    <col min="8" max="8" width="14.42578125" style="2" customWidth="1"/>
    <col min="9" max="16384" width="9.140625" style="2"/>
  </cols>
  <sheetData>
    <row r="1" spans="1:10" s="7" customFormat="1" ht="15.75">
      <c r="A1" s="59" t="s">
        <v>0</v>
      </c>
      <c r="B1" s="59"/>
      <c r="C1" s="24"/>
      <c r="D1" s="25"/>
      <c r="E1" s="60" t="s">
        <v>282</v>
      </c>
      <c r="F1" s="60"/>
    </row>
    <row r="2" spans="1:10" s="7" customFormat="1" ht="15.75">
      <c r="A2" s="59" t="s">
        <v>1</v>
      </c>
      <c r="B2" s="59"/>
      <c r="C2" s="26"/>
      <c r="E2" s="57" t="s">
        <v>283</v>
      </c>
      <c r="F2" s="57"/>
      <c r="H2" s="58"/>
      <c r="I2" s="58"/>
      <c r="J2" s="58"/>
    </row>
    <row r="3" spans="1:10" s="7" customFormat="1" ht="15.75">
      <c r="A3" s="59" t="s">
        <v>2</v>
      </c>
      <c r="B3" s="59"/>
      <c r="C3" s="27"/>
    </row>
    <row r="4" spans="1:10" s="7" customFormat="1" ht="15.75">
      <c r="A4" s="28"/>
      <c r="B4" s="8"/>
      <c r="C4" s="27"/>
      <c r="D4" s="29"/>
    </row>
    <row r="5" spans="1:10" s="7" customFormat="1" ht="36" customHeight="1">
      <c r="A5" s="56" t="s">
        <v>260</v>
      </c>
      <c r="B5" s="56"/>
      <c r="C5" s="56"/>
      <c r="D5" s="56"/>
      <c r="E5" s="56"/>
      <c r="F5" s="56"/>
    </row>
    <row r="6" spans="1:10" ht="14.25">
      <c r="A6" s="13"/>
      <c r="B6" s="14"/>
      <c r="C6" s="15"/>
      <c r="D6" s="16"/>
      <c r="E6" s="11"/>
      <c r="F6" s="16" t="s">
        <v>192</v>
      </c>
    </row>
    <row r="7" spans="1:10" s="1" customFormat="1" ht="14.25" customHeight="1">
      <c r="A7" s="50" t="s">
        <v>3</v>
      </c>
      <c r="B7" s="53" t="s">
        <v>4</v>
      </c>
      <c r="C7" s="53" t="s">
        <v>5</v>
      </c>
      <c r="D7" s="50" t="s">
        <v>257</v>
      </c>
      <c r="E7" s="50" t="s">
        <v>258</v>
      </c>
      <c r="F7" s="50" t="s">
        <v>259</v>
      </c>
    </row>
    <row r="8" spans="1:10" s="1" customFormat="1" ht="12.75" customHeight="1">
      <c r="A8" s="51"/>
      <c r="B8" s="54"/>
      <c r="C8" s="54"/>
      <c r="D8" s="51"/>
      <c r="E8" s="51"/>
      <c r="F8" s="51"/>
    </row>
    <row r="9" spans="1:10" s="1" customFormat="1" ht="12.75" customHeight="1">
      <c r="A9" s="51"/>
      <c r="B9" s="54"/>
      <c r="C9" s="54"/>
      <c r="D9" s="51"/>
      <c r="E9" s="51"/>
      <c r="F9" s="51"/>
    </row>
    <row r="10" spans="1:10" s="1" customFormat="1" ht="23.25" customHeight="1">
      <c r="A10" s="52"/>
      <c r="B10" s="55"/>
      <c r="C10" s="55"/>
      <c r="D10" s="52"/>
      <c r="E10" s="52"/>
      <c r="F10" s="52"/>
    </row>
    <row r="11" spans="1:10">
      <c r="A11" s="30">
        <v>1</v>
      </c>
      <c r="B11" s="31" t="s">
        <v>6</v>
      </c>
      <c r="C11" s="32" t="s">
        <v>7</v>
      </c>
      <c r="D11" s="33">
        <v>5000</v>
      </c>
      <c r="E11" s="33"/>
      <c r="F11" s="33">
        <f>D11+E11</f>
        <v>5000</v>
      </c>
    </row>
    <row r="12" spans="1:10">
      <c r="A12" s="30">
        <f t="shared" ref="A12:A103" si="0">A11+1</f>
        <v>2</v>
      </c>
      <c r="B12" s="31" t="s">
        <v>8</v>
      </c>
      <c r="C12" s="31" t="s">
        <v>9</v>
      </c>
      <c r="D12" s="33">
        <v>103281</v>
      </c>
      <c r="E12" s="33">
        <v>28</v>
      </c>
      <c r="F12" s="33">
        <f t="shared" ref="F12:F79" si="1">D12+E12</f>
        <v>103309</v>
      </c>
    </row>
    <row r="13" spans="1:10">
      <c r="A13" s="30">
        <f t="shared" si="0"/>
        <v>3</v>
      </c>
      <c r="B13" s="31" t="s">
        <v>10</v>
      </c>
      <c r="C13" s="31" t="s">
        <v>11</v>
      </c>
      <c r="D13" s="33">
        <v>48060</v>
      </c>
      <c r="E13" s="33"/>
      <c r="F13" s="33">
        <f t="shared" si="1"/>
        <v>48060</v>
      </c>
    </row>
    <row r="14" spans="1:10">
      <c r="A14" s="30">
        <f t="shared" si="0"/>
        <v>4</v>
      </c>
      <c r="B14" s="31" t="s">
        <v>12</v>
      </c>
      <c r="C14" s="31" t="s">
        <v>13</v>
      </c>
      <c r="D14" s="33">
        <v>111185</v>
      </c>
      <c r="E14" s="33"/>
      <c r="F14" s="33">
        <f t="shared" si="1"/>
        <v>111185</v>
      </c>
      <c r="H14" s="3"/>
    </row>
    <row r="15" spans="1:10" ht="30" customHeight="1">
      <c r="A15" s="30">
        <f t="shared" si="0"/>
        <v>5</v>
      </c>
      <c r="B15" s="34" t="s">
        <v>14</v>
      </c>
      <c r="C15" s="31" t="s">
        <v>15</v>
      </c>
      <c r="D15" s="33">
        <f>D16+D17+D18+D19+D20+D21+D22+D23</f>
        <v>76811</v>
      </c>
      <c r="E15" s="33"/>
      <c r="F15" s="33">
        <f t="shared" si="1"/>
        <v>76811</v>
      </c>
    </row>
    <row r="16" spans="1:10">
      <c r="A16" s="30">
        <f t="shared" si="0"/>
        <v>6</v>
      </c>
      <c r="B16" s="31" t="s">
        <v>16</v>
      </c>
      <c r="C16" s="31" t="s">
        <v>15</v>
      </c>
      <c r="D16" s="33">
        <v>10286</v>
      </c>
      <c r="E16" s="33"/>
      <c r="F16" s="33">
        <f t="shared" si="1"/>
        <v>10286</v>
      </c>
    </row>
    <row r="17" spans="1:8">
      <c r="A17" s="30">
        <f t="shared" si="0"/>
        <v>7</v>
      </c>
      <c r="B17" s="31" t="s">
        <v>17</v>
      </c>
      <c r="C17" s="31" t="s">
        <v>15</v>
      </c>
      <c r="D17" s="33">
        <v>7430</v>
      </c>
      <c r="E17" s="33"/>
      <c r="F17" s="33">
        <f t="shared" si="1"/>
        <v>7430</v>
      </c>
    </row>
    <row r="18" spans="1:8">
      <c r="A18" s="30">
        <f t="shared" si="0"/>
        <v>8</v>
      </c>
      <c r="B18" s="31" t="s">
        <v>18</v>
      </c>
      <c r="C18" s="31" t="s">
        <v>15</v>
      </c>
      <c r="D18" s="33">
        <v>33611</v>
      </c>
      <c r="E18" s="33"/>
      <c r="F18" s="33">
        <f t="shared" si="1"/>
        <v>33611</v>
      </c>
    </row>
    <row r="19" spans="1:8">
      <c r="A19" s="30">
        <f t="shared" si="0"/>
        <v>9</v>
      </c>
      <c r="B19" s="31" t="s">
        <v>181</v>
      </c>
      <c r="C19" s="31" t="s">
        <v>15</v>
      </c>
      <c r="D19" s="33">
        <v>2888</v>
      </c>
      <c r="E19" s="33"/>
      <c r="F19" s="33">
        <f t="shared" si="1"/>
        <v>2888</v>
      </c>
    </row>
    <row r="20" spans="1:8">
      <c r="A20" s="30">
        <f t="shared" si="0"/>
        <v>10</v>
      </c>
      <c r="B20" s="31" t="s">
        <v>19</v>
      </c>
      <c r="C20" s="31" t="s">
        <v>15</v>
      </c>
      <c r="D20" s="33">
        <v>1115.5</v>
      </c>
      <c r="E20" s="33"/>
      <c r="F20" s="33">
        <f t="shared" si="1"/>
        <v>1115.5</v>
      </c>
    </row>
    <row r="21" spans="1:8" ht="25.5" customHeight="1">
      <c r="A21" s="30">
        <f t="shared" si="0"/>
        <v>11</v>
      </c>
      <c r="B21" s="34" t="s">
        <v>250</v>
      </c>
      <c r="C21" s="31" t="s">
        <v>15</v>
      </c>
      <c r="D21" s="33">
        <v>13006</v>
      </c>
      <c r="E21" s="33"/>
      <c r="F21" s="33">
        <f t="shared" si="1"/>
        <v>13006</v>
      </c>
      <c r="H21" s="3"/>
    </row>
    <row r="22" spans="1:8" ht="21" customHeight="1">
      <c r="A22" s="30">
        <f t="shared" si="0"/>
        <v>12</v>
      </c>
      <c r="B22" s="34" t="s">
        <v>246</v>
      </c>
      <c r="C22" s="31" t="s">
        <v>15</v>
      </c>
      <c r="D22" s="33">
        <v>974.5</v>
      </c>
      <c r="E22" s="33"/>
      <c r="F22" s="33">
        <f t="shared" si="1"/>
        <v>974.5</v>
      </c>
    </row>
    <row r="23" spans="1:8">
      <c r="A23" s="30">
        <f t="shared" si="0"/>
        <v>13</v>
      </c>
      <c r="B23" s="31" t="s">
        <v>20</v>
      </c>
      <c r="C23" s="31" t="s">
        <v>15</v>
      </c>
      <c r="D23" s="33">
        <v>7500</v>
      </c>
      <c r="E23" s="33"/>
      <c r="F23" s="33">
        <f t="shared" si="1"/>
        <v>7500</v>
      </c>
    </row>
    <row r="24" spans="1:8">
      <c r="A24" s="30">
        <f t="shared" si="0"/>
        <v>14</v>
      </c>
      <c r="B24" s="31" t="s">
        <v>21</v>
      </c>
      <c r="C24" s="31" t="s">
        <v>22</v>
      </c>
      <c r="D24" s="33">
        <v>21965</v>
      </c>
      <c r="E24" s="33"/>
      <c r="F24" s="33">
        <f t="shared" si="1"/>
        <v>21965</v>
      </c>
    </row>
    <row r="25" spans="1:8">
      <c r="A25" s="30">
        <f t="shared" si="0"/>
        <v>15</v>
      </c>
      <c r="B25" s="31" t="s">
        <v>23</v>
      </c>
      <c r="C25" s="31" t="s">
        <v>24</v>
      </c>
      <c r="D25" s="33">
        <v>12409</v>
      </c>
      <c r="E25" s="33"/>
      <c r="F25" s="33">
        <f t="shared" si="1"/>
        <v>12409</v>
      </c>
    </row>
    <row r="26" spans="1:8">
      <c r="A26" s="30">
        <f t="shared" si="0"/>
        <v>16</v>
      </c>
      <c r="B26" s="31" t="s">
        <v>25</v>
      </c>
      <c r="C26" s="31" t="s">
        <v>26</v>
      </c>
      <c r="D26" s="33">
        <v>2913.62</v>
      </c>
      <c r="E26" s="33"/>
      <c r="F26" s="33">
        <f t="shared" si="1"/>
        <v>2913.62</v>
      </c>
    </row>
    <row r="27" spans="1:8">
      <c r="A27" s="30">
        <f t="shared" si="0"/>
        <v>17</v>
      </c>
      <c r="B27" s="31" t="s">
        <v>27</v>
      </c>
      <c r="C27" s="31" t="s">
        <v>28</v>
      </c>
      <c r="D27" s="33">
        <v>8337.7899999999991</v>
      </c>
      <c r="E27" s="33"/>
      <c r="F27" s="33">
        <f t="shared" si="1"/>
        <v>8337.7899999999991</v>
      </c>
    </row>
    <row r="28" spans="1:8">
      <c r="A28" s="30">
        <f t="shared" si="0"/>
        <v>18</v>
      </c>
      <c r="B28" s="31" t="s">
        <v>29</v>
      </c>
      <c r="C28" s="31" t="s">
        <v>30</v>
      </c>
      <c r="D28" s="33">
        <v>68.739999999999995</v>
      </c>
      <c r="E28" s="33"/>
      <c r="F28" s="33">
        <f t="shared" si="1"/>
        <v>68.739999999999995</v>
      </c>
    </row>
    <row r="29" spans="1:8">
      <c r="A29" s="30">
        <f t="shared" si="0"/>
        <v>19</v>
      </c>
      <c r="B29" s="31" t="s">
        <v>31</v>
      </c>
      <c r="C29" s="31" t="s">
        <v>32</v>
      </c>
      <c r="D29" s="33">
        <v>9172.2900000000009</v>
      </c>
      <c r="E29" s="33"/>
      <c r="F29" s="33">
        <f t="shared" si="1"/>
        <v>9172.2900000000009</v>
      </c>
    </row>
    <row r="30" spans="1:8" s="4" customFormat="1">
      <c r="A30" s="30">
        <f t="shared" si="0"/>
        <v>20</v>
      </c>
      <c r="B30" s="31" t="s">
        <v>33</v>
      </c>
      <c r="C30" s="31" t="s">
        <v>34</v>
      </c>
      <c r="D30" s="33">
        <v>73888.5</v>
      </c>
      <c r="E30" s="33"/>
      <c r="F30" s="33">
        <f t="shared" si="1"/>
        <v>73888.5</v>
      </c>
    </row>
    <row r="31" spans="1:8" s="4" customFormat="1">
      <c r="A31" s="30">
        <f t="shared" si="0"/>
        <v>21</v>
      </c>
      <c r="B31" s="31" t="s">
        <v>35</v>
      </c>
      <c r="C31" s="31" t="s">
        <v>36</v>
      </c>
      <c r="D31" s="33">
        <v>72965</v>
      </c>
      <c r="E31" s="33">
        <v>1028</v>
      </c>
      <c r="F31" s="33">
        <f t="shared" si="1"/>
        <v>73993</v>
      </c>
    </row>
    <row r="32" spans="1:8" s="4" customFormat="1">
      <c r="A32" s="30">
        <f t="shared" si="0"/>
        <v>22</v>
      </c>
      <c r="B32" s="31" t="s">
        <v>278</v>
      </c>
      <c r="C32" s="31" t="s">
        <v>277</v>
      </c>
      <c r="D32" s="33">
        <v>0</v>
      </c>
      <c r="E32" s="33">
        <v>164</v>
      </c>
      <c r="F32" s="33">
        <f t="shared" si="1"/>
        <v>164</v>
      </c>
    </row>
    <row r="33" spans="1:8">
      <c r="A33" s="30">
        <f t="shared" si="0"/>
        <v>23</v>
      </c>
      <c r="B33" s="31" t="s">
        <v>37</v>
      </c>
      <c r="C33" s="31" t="s">
        <v>38</v>
      </c>
      <c r="D33" s="33">
        <v>56.58</v>
      </c>
      <c r="E33" s="33"/>
      <c r="F33" s="33">
        <f t="shared" si="1"/>
        <v>56.58</v>
      </c>
    </row>
    <row r="34" spans="1:8">
      <c r="A34" s="30">
        <f t="shared" si="0"/>
        <v>24</v>
      </c>
      <c r="B34" s="31" t="s">
        <v>39</v>
      </c>
      <c r="C34" s="31" t="s">
        <v>40</v>
      </c>
      <c r="D34" s="33">
        <v>687.9</v>
      </c>
      <c r="E34" s="33"/>
      <c r="F34" s="33">
        <f t="shared" si="1"/>
        <v>687.9</v>
      </c>
    </row>
    <row r="35" spans="1:8">
      <c r="A35" s="30">
        <f t="shared" si="0"/>
        <v>25</v>
      </c>
      <c r="B35" s="31" t="s">
        <v>263</v>
      </c>
      <c r="C35" s="31" t="s">
        <v>264</v>
      </c>
      <c r="D35" s="33">
        <v>1140.1200000000001</v>
      </c>
      <c r="E35" s="33">
        <v>6125</v>
      </c>
      <c r="F35" s="33">
        <f t="shared" si="1"/>
        <v>7265.12</v>
      </c>
    </row>
    <row r="36" spans="1:8">
      <c r="A36" s="30">
        <f t="shared" si="0"/>
        <v>26</v>
      </c>
      <c r="B36" s="31" t="s">
        <v>41</v>
      </c>
      <c r="C36" s="31" t="s">
        <v>42</v>
      </c>
      <c r="D36" s="33">
        <v>3347.78</v>
      </c>
      <c r="E36" s="33"/>
      <c r="F36" s="33">
        <f t="shared" si="1"/>
        <v>3347.78</v>
      </c>
    </row>
    <row r="37" spans="1:8">
      <c r="A37" s="30">
        <f t="shared" si="0"/>
        <v>27</v>
      </c>
      <c r="B37" s="31" t="s">
        <v>43</v>
      </c>
      <c r="C37" s="31" t="s">
        <v>44</v>
      </c>
      <c r="D37" s="33">
        <v>177186.35</v>
      </c>
      <c r="E37" s="33"/>
      <c r="F37" s="33">
        <f t="shared" si="1"/>
        <v>177186.35</v>
      </c>
    </row>
    <row r="38" spans="1:8" ht="16.5" customHeight="1">
      <c r="A38" s="30">
        <f t="shared" si="0"/>
        <v>28</v>
      </c>
      <c r="B38" s="31" t="s">
        <v>45</v>
      </c>
      <c r="C38" s="31" t="s">
        <v>46</v>
      </c>
      <c r="D38" s="33">
        <v>175882.06</v>
      </c>
      <c r="E38" s="33"/>
      <c r="F38" s="33">
        <f t="shared" si="1"/>
        <v>175882.06</v>
      </c>
    </row>
    <row r="39" spans="1:8" ht="16.5" customHeight="1">
      <c r="A39" s="30">
        <f t="shared" si="0"/>
        <v>29</v>
      </c>
      <c r="B39" s="31" t="s">
        <v>47</v>
      </c>
      <c r="C39" s="31" t="s">
        <v>48</v>
      </c>
      <c r="D39" s="33">
        <v>1304.29</v>
      </c>
      <c r="E39" s="33"/>
      <c r="F39" s="33">
        <f t="shared" si="1"/>
        <v>1304.29</v>
      </c>
    </row>
    <row r="40" spans="1:8" ht="17.25" customHeight="1">
      <c r="A40" s="30">
        <f t="shared" si="0"/>
        <v>30</v>
      </c>
      <c r="B40" s="35" t="s">
        <v>49</v>
      </c>
      <c r="C40" s="31"/>
      <c r="D40" s="36">
        <v>617290.67000000004</v>
      </c>
      <c r="E40" s="36">
        <f>E11+E12+E13+E14+E26+E27+E28+E29+E30+E31+E32+E33+E34+E35+E36+E37</f>
        <v>7345</v>
      </c>
      <c r="F40" s="36">
        <f t="shared" si="1"/>
        <v>624635.67000000004</v>
      </c>
      <c r="H40" s="3"/>
    </row>
    <row r="41" spans="1:8" ht="16.5" customHeight="1">
      <c r="A41" s="30">
        <f t="shared" si="0"/>
        <v>31</v>
      </c>
      <c r="B41" s="35" t="s">
        <v>238</v>
      </c>
      <c r="C41" s="35"/>
      <c r="D41" s="36">
        <v>14209.4</v>
      </c>
      <c r="E41" s="33"/>
      <c r="F41" s="36">
        <f t="shared" si="1"/>
        <v>14209.4</v>
      </c>
    </row>
    <row r="42" spans="1:8">
      <c r="A42" s="30">
        <f t="shared" si="0"/>
        <v>32</v>
      </c>
      <c r="B42" s="35" t="s">
        <v>50</v>
      </c>
      <c r="C42" s="31"/>
      <c r="D42" s="36">
        <v>631500.07000000007</v>
      </c>
      <c r="E42" s="36">
        <f>E55+E60+E86+E89+E96+E175+E179+E250+E264+E271+E273+E281+E286+E297</f>
        <v>7345</v>
      </c>
      <c r="F42" s="36">
        <f t="shared" si="1"/>
        <v>638845.07000000007</v>
      </c>
      <c r="H42" s="3"/>
    </row>
    <row r="43" spans="1:8">
      <c r="A43" s="30">
        <f t="shared" si="0"/>
        <v>33</v>
      </c>
      <c r="B43" s="35" t="s">
        <v>54</v>
      </c>
      <c r="C43" s="35">
        <v>10</v>
      </c>
      <c r="D43" s="36">
        <v>79549</v>
      </c>
      <c r="E43" s="36"/>
      <c r="F43" s="36">
        <f t="shared" si="1"/>
        <v>79549</v>
      </c>
    </row>
    <row r="44" spans="1:8">
      <c r="A44" s="30">
        <f t="shared" si="0"/>
        <v>34</v>
      </c>
      <c r="B44" s="35" t="s">
        <v>56</v>
      </c>
      <c r="C44" s="35">
        <v>20</v>
      </c>
      <c r="D44" s="36">
        <v>45665.94000000001</v>
      </c>
      <c r="E44" s="36"/>
      <c r="F44" s="36">
        <f t="shared" si="1"/>
        <v>45665.94000000001</v>
      </c>
    </row>
    <row r="45" spans="1:8">
      <c r="A45" s="30">
        <f t="shared" si="0"/>
        <v>35</v>
      </c>
      <c r="B45" s="35" t="s">
        <v>77</v>
      </c>
      <c r="C45" s="35">
        <v>50</v>
      </c>
      <c r="D45" s="36">
        <v>500</v>
      </c>
      <c r="E45" s="36"/>
      <c r="F45" s="36">
        <f t="shared" si="1"/>
        <v>500</v>
      </c>
      <c r="H45" s="3"/>
    </row>
    <row r="46" spans="1:8">
      <c r="A46" s="30">
        <f t="shared" si="0"/>
        <v>36</v>
      </c>
      <c r="B46" s="35" t="s">
        <v>190</v>
      </c>
      <c r="C46" s="35">
        <v>51</v>
      </c>
      <c r="D46" s="36">
        <v>79815</v>
      </c>
      <c r="E46" s="36">
        <v>1028</v>
      </c>
      <c r="F46" s="36">
        <f t="shared" si="1"/>
        <v>80843</v>
      </c>
    </row>
    <row r="47" spans="1:8">
      <c r="A47" s="30">
        <f t="shared" si="0"/>
        <v>37</v>
      </c>
      <c r="B47" s="35" t="s">
        <v>279</v>
      </c>
      <c r="C47" s="35">
        <v>55</v>
      </c>
      <c r="D47" s="36">
        <v>118825.62000000001</v>
      </c>
      <c r="E47" s="36">
        <f>E48+E49</f>
        <v>6289</v>
      </c>
      <c r="F47" s="36">
        <f t="shared" si="1"/>
        <v>125114.62000000001</v>
      </c>
      <c r="H47" s="3"/>
    </row>
    <row r="48" spans="1:8">
      <c r="A48" s="30">
        <f t="shared" si="0"/>
        <v>38</v>
      </c>
      <c r="B48" s="35" t="s">
        <v>232</v>
      </c>
      <c r="C48" s="48" t="s">
        <v>281</v>
      </c>
      <c r="D48" s="36">
        <f>D73+D290</f>
        <v>28482</v>
      </c>
      <c r="E48" s="36">
        <f>E290</f>
        <v>164</v>
      </c>
      <c r="F48" s="36">
        <f t="shared" si="1"/>
        <v>28646</v>
      </c>
    </row>
    <row r="49" spans="1:6">
      <c r="A49" s="30">
        <f t="shared" si="0"/>
        <v>39</v>
      </c>
      <c r="B49" s="35" t="s">
        <v>58</v>
      </c>
      <c r="C49" s="48" t="s">
        <v>280</v>
      </c>
      <c r="D49" s="36">
        <f>D275+D288+D291+D292+D293</f>
        <v>90343.62</v>
      </c>
      <c r="E49" s="36">
        <f>E292</f>
        <v>6125</v>
      </c>
      <c r="F49" s="36">
        <f t="shared" si="1"/>
        <v>96468.62</v>
      </c>
    </row>
    <row r="50" spans="1:6">
      <c r="A50" s="30">
        <f t="shared" si="0"/>
        <v>40</v>
      </c>
      <c r="B50" s="35" t="s">
        <v>99</v>
      </c>
      <c r="C50" s="35">
        <v>57</v>
      </c>
      <c r="D50" s="36">
        <v>13980.5</v>
      </c>
      <c r="E50" s="36"/>
      <c r="F50" s="36">
        <f t="shared" si="1"/>
        <v>13980.5</v>
      </c>
    </row>
    <row r="51" spans="1:6">
      <c r="A51" s="30">
        <f t="shared" si="0"/>
        <v>41</v>
      </c>
      <c r="B51" s="35" t="s">
        <v>128</v>
      </c>
      <c r="C51" s="35">
        <v>59</v>
      </c>
      <c r="D51" s="36">
        <v>13690</v>
      </c>
      <c r="E51" s="36"/>
      <c r="F51" s="36">
        <f t="shared" si="1"/>
        <v>13690</v>
      </c>
    </row>
    <row r="52" spans="1:6">
      <c r="A52" s="30">
        <f t="shared" si="0"/>
        <v>42</v>
      </c>
      <c r="B52" s="35" t="s">
        <v>58</v>
      </c>
      <c r="C52" s="35">
        <v>70</v>
      </c>
      <c r="D52" s="36">
        <v>15512</v>
      </c>
      <c r="E52" s="36">
        <f>E81</f>
        <v>28</v>
      </c>
      <c r="F52" s="36">
        <f t="shared" si="1"/>
        <v>15540</v>
      </c>
    </row>
    <row r="53" spans="1:6">
      <c r="A53" s="30">
        <f t="shared" si="0"/>
        <v>43</v>
      </c>
      <c r="B53" s="35" t="s">
        <v>191</v>
      </c>
      <c r="C53" s="35">
        <v>56</v>
      </c>
      <c r="D53" s="36">
        <v>265404.14999999997</v>
      </c>
      <c r="E53" s="36"/>
      <c r="F53" s="36">
        <f t="shared" si="1"/>
        <v>265404.14999999997</v>
      </c>
    </row>
    <row r="54" spans="1:6">
      <c r="A54" s="30">
        <f t="shared" si="0"/>
        <v>44</v>
      </c>
      <c r="B54" s="38" t="s">
        <v>274</v>
      </c>
      <c r="C54" s="35">
        <v>85</v>
      </c>
      <c r="D54" s="36">
        <v>-1442.14</v>
      </c>
      <c r="E54" s="46"/>
      <c r="F54" s="36">
        <f t="shared" si="1"/>
        <v>-1442.14</v>
      </c>
    </row>
    <row r="55" spans="1:6">
      <c r="A55" s="30">
        <f t="shared" si="0"/>
        <v>45</v>
      </c>
      <c r="B55" s="35" t="s">
        <v>51</v>
      </c>
      <c r="C55" s="35" t="s">
        <v>52</v>
      </c>
      <c r="D55" s="36">
        <v>10495.55</v>
      </c>
      <c r="E55" s="36"/>
      <c r="F55" s="36">
        <f t="shared" si="1"/>
        <v>10495.55</v>
      </c>
    </row>
    <row r="56" spans="1:6">
      <c r="A56" s="30">
        <f t="shared" si="0"/>
        <v>46</v>
      </c>
      <c r="B56" s="35" t="s">
        <v>53</v>
      </c>
      <c r="C56" s="35" t="s">
        <v>52</v>
      </c>
      <c r="D56" s="36">
        <v>10495.55</v>
      </c>
      <c r="E56" s="36"/>
      <c r="F56" s="36">
        <f t="shared" si="1"/>
        <v>10495.55</v>
      </c>
    </row>
    <row r="57" spans="1:6">
      <c r="A57" s="30">
        <f t="shared" si="0"/>
        <v>47</v>
      </c>
      <c r="B57" s="31" t="s">
        <v>54</v>
      </c>
      <c r="C57" s="31" t="s">
        <v>55</v>
      </c>
      <c r="D57" s="33">
        <v>6900</v>
      </c>
      <c r="E57" s="33"/>
      <c r="F57" s="33">
        <f t="shared" si="1"/>
        <v>6900</v>
      </c>
    </row>
    <row r="58" spans="1:6">
      <c r="A58" s="30">
        <f t="shared" si="0"/>
        <v>48</v>
      </c>
      <c r="B58" s="31" t="s">
        <v>56</v>
      </c>
      <c r="C58" s="31" t="s">
        <v>57</v>
      </c>
      <c r="D58" s="33">
        <v>3090.5499999999997</v>
      </c>
      <c r="E58" s="33"/>
      <c r="F58" s="33">
        <f t="shared" si="1"/>
        <v>3090.5499999999997</v>
      </c>
    </row>
    <row r="59" spans="1:6">
      <c r="A59" s="30">
        <f t="shared" si="0"/>
        <v>49</v>
      </c>
      <c r="B59" s="31" t="s">
        <v>58</v>
      </c>
      <c r="C59" s="31" t="s">
        <v>59</v>
      </c>
      <c r="D59" s="33">
        <v>505</v>
      </c>
      <c r="E59" s="33"/>
      <c r="F59" s="33">
        <f t="shared" si="1"/>
        <v>505</v>
      </c>
    </row>
    <row r="60" spans="1:6">
      <c r="A60" s="30">
        <f t="shared" si="0"/>
        <v>50</v>
      </c>
      <c r="B60" s="35" t="s">
        <v>60</v>
      </c>
      <c r="C60" s="35" t="s">
        <v>61</v>
      </c>
      <c r="D60" s="36">
        <v>6962.4299999999994</v>
      </c>
      <c r="E60" s="36">
        <f>E61+E66+E71+E74+E76+E79+E82+E84</f>
        <v>28</v>
      </c>
      <c r="F60" s="36">
        <f t="shared" si="1"/>
        <v>6990.4299999999994</v>
      </c>
    </row>
    <row r="61" spans="1:6">
      <c r="A61" s="30">
        <f t="shared" si="0"/>
        <v>51</v>
      </c>
      <c r="B61" s="35" t="s">
        <v>62</v>
      </c>
      <c r="C61" s="35" t="s">
        <v>63</v>
      </c>
      <c r="D61" s="36">
        <v>1190</v>
      </c>
      <c r="E61" s="36"/>
      <c r="F61" s="36">
        <f t="shared" si="1"/>
        <v>1190</v>
      </c>
    </row>
    <row r="62" spans="1:6">
      <c r="A62" s="30">
        <f t="shared" si="0"/>
        <v>52</v>
      </c>
      <c r="B62" s="31" t="s">
        <v>64</v>
      </c>
      <c r="C62" s="31" t="s">
        <v>65</v>
      </c>
      <c r="D62" s="33">
        <v>1190</v>
      </c>
      <c r="E62" s="33"/>
      <c r="F62" s="33">
        <f t="shared" si="1"/>
        <v>1190</v>
      </c>
    </row>
    <row r="63" spans="1:6">
      <c r="A63" s="30">
        <f t="shared" si="0"/>
        <v>53</v>
      </c>
      <c r="B63" s="31" t="s">
        <v>66</v>
      </c>
      <c r="C63" s="31" t="s">
        <v>67</v>
      </c>
      <c r="D63" s="33">
        <v>780</v>
      </c>
      <c r="E63" s="33"/>
      <c r="F63" s="33">
        <f t="shared" si="1"/>
        <v>780</v>
      </c>
    </row>
    <row r="64" spans="1:6">
      <c r="A64" s="30">
        <f t="shared" si="0"/>
        <v>54</v>
      </c>
      <c r="B64" s="31" t="s">
        <v>56</v>
      </c>
      <c r="C64" s="31" t="s">
        <v>68</v>
      </c>
      <c r="D64" s="33">
        <v>394.5</v>
      </c>
      <c r="E64" s="33"/>
      <c r="F64" s="33">
        <f t="shared" si="1"/>
        <v>394.5</v>
      </c>
    </row>
    <row r="65" spans="1:6">
      <c r="A65" s="30">
        <f t="shared" si="0"/>
        <v>55</v>
      </c>
      <c r="B65" s="31" t="s">
        <v>58</v>
      </c>
      <c r="C65" s="31" t="s">
        <v>73</v>
      </c>
      <c r="D65" s="33">
        <v>15.5</v>
      </c>
      <c r="E65" s="33"/>
      <c r="F65" s="33">
        <f t="shared" si="1"/>
        <v>15.5</v>
      </c>
    </row>
    <row r="66" spans="1:6">
      <c r="A66" s="30">
        <f t="shared" si="0"/>
        <v>56</v>
      </c>
      <c r="B66" s="35" t="s">
        <v>69</v>
      </c>
      <c r="C66" s="35" t="s">
        <v>63</v>
      </c>
      <c r="D66" s="36">
        <v>985.35</v>
      </c>
      <c r="E66" s="36">
        <f>E67+E68+E69+E70</f>
        <v>0</v>
      </c>
      <c r="F66" s="36">
        <f t="shared" si="1"/>
        <v>985.35</v>
      </c>
    </row>
    <row r="67" spans="1:6">
      <c r="A67" s="30">
        <f t="shared" si="0"/>
        <v>57</v>
      </c>
      <c r="B67" s="31" t="s">
        <v>66</v>
      </c>
      <c r="C67" s="31" t="s">
        <v>70</v>
      </c>
      <c r="D67" s="33">
        <v>298</v>
      </c>
      <c r="E67" s="33"/>
      <c r="F67" s="33">
        <f t="shared" si="1"/>
        <v>298</v>
      </c>
    </row>
    <row r="68" spans="1:6">
      <c r="A68" s="30">
        <f t="shared" si="0"/>
        <v>58</v>
      </c>
      <c r="B68" s="31" t="s">
        <v>71</v>
      </c>
      <c r="C68" s="31" t="s">
        <v>72</v>
      </c>
      <c r="D68" s="33">
        <v>558.65</v>
      </c>
      <c r="E68" s="33">
        <v>-34.5</v>
      </c>
      <c r="F68" s="33">
        <f t="shared" si="1"/>
        <v>524.15</v>
      </c>
    </row>
    <row r="69" spans="1:6">
      <c r="A69" s="30">
        <f t="shared" si="0"/>
        <v>59</v>
      </c>
      <c r="B69" s="31" t="s">
        <v>252</v>
      </c>
      <c r="C69" s="31" t="s">
        <v>72</v>
      </c>
      <c r="D69" s="33">
        <v>3</v>
      </c>
      <c r="E69" s="33"/>
      <c r="F69" s="33">
        <f t="shared" si="1"/>
        <v>3</v>
      </c>
    </row>
    <row r="70" spans="1:6">
      <c r="A70" s="30">
        <f t="shared" si="0"/>
        <v>60</v>
      </c>
      <c r="B70" s="31" t="s">
        <v>58</v>
      </c>
      <c r="C70" s="31" t="s">
        <v>73</v>
      </c>
      <c r="D70" s="33">
        <v>125.7</v>
      </c>
      <c r="E70" s="33">
        <v>34.5</v>
      </c>
      <c r="F70" s="33">
        <f t="shared" si="1"/>
        <v>160.19999999999999</v>
      </c>
    </row>
    <row r="71" spans="1:6">
      <c r="A71" s="30">
        <f t="shared" si="0"/>
        <v>61</v>
      </c>
      <c r="B71" s="35" t="s">
        <v>74</v>
      </c>
      <c r="C71" s="35" t="s">
        <v>63</v>
      </c>
      <c r="D71" s="36">
        <v>3338.38</v>
      </c>
      <c r="E71" s="36"/>
      <c r="F71" s="36">
        <f t="shared" si="1"/>
        <v>3338.38</v>
      </c>
    </row>
    <row r="72" spans="1:6">
      <c r="A72" s="30">
        <f t="shared" si="0"/>
        <v>62</v>
      </c>
      <c r="B72" s="31" t="s">
        <v>56</v>
      </c>
      <c r="C72" s="31" t="s">
        <v>72</v>
      </c>
      <c r="D72" s="33">
        <v>3306.38</v>
      </c>
      <c r="E72" s="33"/>
      <c r="F72" s="33">
        <f t="shared" si="1"/>
        <v>3306.38</v>
      </c>
    </row>
    <row r="73" spans="1:6">
      <c r="A73" s="30">
        <f t="shared" si="0"/>
        <v>63</v>
      </c>
      <c r="B73" s="31" t="s">
        <v>217</v>
      </c>
      <c r="C73" s="31" t="s">
        <v>216</v>
      </c>
      <c r="D73" s="33">
        <v>32</v>
      </c>
      <c r="E73" s="33"/>
      <c r="F73" s="33">
        <f t="shared" si="1"/>
        <v>32</v>
      </c>
    </row>
    <row r="74" spans="1:6">
      <c r="A74" s="30">
        <f t="shared" si="0"/>
        <v>64</v>
      </c>
      <c r="B74" s="35" t="s">
        <v>218</v>
      </c>
      <c r="C74" s="35" t="s">
        <v>61</v>
      </c>
      <c r="D74" s="36">
        <v>35.4</v>
      </c>
      <c r="E74" s="33"/>
      <c r="F74" s="36">
        <f t="shared" si="1"/>
        <v>35.4</v>
      </c>
    </row>
    <row r="75" spans="1:6">
      <c r="A75" s="30">
        <f t="shared" si="0"/>
        <v>65</v>
      </c>
      <c r="B75" s="31" t="s">
        <v>71</v>
      </c>
      <c r="C75" s="31" t="s">
        <v>72</v>
      </c>
      <c r="D75" s="33">
        <v>35.4</v>
      </c>
      <c r="E75" s="33"/>
      <c r="F75" s="33">
        <f t="shared" si="1"/>
        <v>35.4</v>
      </c>
    </row>
    <row r="76" spans="1:6">
      <c r="A76" s="30">
        <f t="shared" si="0"/>
        <v>66</v>
      </c>
      <c r="B76" s="35" t="s">
        <v>219</v>
      </c>
      <c r="C76" s="35" t="s">
        <v>76</v>
      </c>
      <c r="D76" s="36">
        <v>213.3</v>
      </c>
      <c r="E76" s="36"/>
      <c r="F76" s="36">
        <f t="shared" si="1"/>
        <v>213.3</v>
      </c>
    </row>
    <row r="77" spans="1:6">
      <c r="A77" s="30">
        <f t="shared" si="0"/>
        <v>67</v>
      </c>
      <c r="B77" s="31" t="s">
        <v>56</v>
      </c>
      <c r="C77" s="31" t="s">
        <v>72</v>
      </c>
      <c r="D77" s="33">
        <v>103.3</v>
      </c>
      <c r="E77" s="33"/>
      <c r="F77" s="33">
        <f t="shared" si="1"/>
        <v>103.3</v>
      </c>
    </row>
    <row r="78" spans="1:6">
      <c r="A78" s="30">
        <f t="shared" si="0"/>
        <v>68</v>
      </c>
      <c r="B78" s="31" t="s">
        <v>58</v>
      </c>
      <c r="C78" s="31" t="s">
        <v>73</v>
      </c>
      <c r="D78" s="33">
        <v>110</v>
      </c>
      <c r="E78" s="33"/>
      <c r="F78" s="33">
        <f t="shared" si="1"/>
        <v>110</v>
      </c>
    </row>
    <row r="79" spans="1:6">
      <c r="A79" s="30">
        <f t="shared" si="0"/>
        <v>69</v>
      </c>
      <c r="B79" s="35" t="s">
        <v>75</v>
      </c>
      <c r="C79" s="35" t="s">
        <v>76</v>
      </c>
      <c r="D79" s="36">
        <v>200</v>
      </c>
      <c r="E79" s="36">
        <f>E80+E81</f>
        <v>28</v>
      </c>
      <c r="F79" s="36">
        <f t="shared" si="1"/>
        <v>228</v>
      </c>
    </row>
    <row r="80" spans="1:6">
      <c r="A80" s="30">
        <f t="shared" si="0"/>
        <v>70</v>
      </c>
      <c r="B80" s="31" t="s">
        <v>56</v>
      </c>
      <c r="C80" s="31" t="s">
        <v>72</v>
      </c>
      <c r="D80" s="33">
        <v>10</v>
      </c>
      <c r="E80" s="33"/>
      <c r="F80" s="33">
        <f t="shared" ref="F80:F145" si="2">D80+E80</f>
        <v>10</v>
      </c>
    </row>
    <row r="81" spans="1:6">
      <c r="A81" s="30">
        <f t="shared" si="0"/>
        <v>71</v>
      </c>
      <c r="B81" s="31" t="s">
        <v>58</v>
      </c>
      <c r="C81" s="31" t="s">
        <v>271</v>
      </c>
      <c r="D81" s="33">
        <v>190</v>
      </c>
      <c r="E81" s="33">
        <v>28</v>
      </c>
      <c r="F81" s="33">
        <f t="shared" si="2"/>
        <v>218</v>
      </c>
    </row>
    <row r="82" spans="1:6">
      <c r="A82" s="30">
        <f t="shared" si="0"/>
        <v>72</v>
      </c>
      <c r="B82" s="35" t="s">
        <v>193</v>
      </c>
      <c r="C82" s="35" t="s">
        <v>76</v>
      </c>
      <c r="D82" s="36">
        <v>500</v>
      </c>
      <c r="E82" s="36"/>
      <c r="F82" s="36">
        <f t="shared" si="2"/>
        <v>500</v>
      </c>
    </row>
    <row r="83" spans="1:6">
      <c r="A83" s="30">
        <f t="shared" si="0"/>
        <v>73</v>
      </c>
      <c r="B83" s="31" t="s">
        <v>128</v>
      </c>
      <c r="C83" s="31" t="s">
        <v>251</v>
      </c>
      <c r="D83" s="33">
        <v>500</v>
      </c>
      <c r="E83" s="33"/>
      <c r="F83" s="33">
        <f t="shared" si="2"/>
        <v>500</v>
      </c>
    </row>
    <row r="84" spans="1:6">
      <c r="A84" s="30">
        <f t="shared" si="0"/>
        <v>74</v>
      </c>
      <c r="B84" s="35" t="s">
        <v>272</v>
      </c>
      <c r="C84" s="35" t="s">
        <v>61</v>
      </c>
      <c r="D84" s="36">
        <v>500</v>
      </c>
      <c r="E84" s="36"/>
      <c r="F84" s="36">
        <f>D84+E84</f>
        <v>500</v>
      </c>
    </row>
    <row r="85" spans="1:6">
      <c r="A85" s="30">
        <f t="shared" si="0"/>
        <v>75</v>
      </c>
      <c r="B85" s="35" t="s">
        <v>273</v>
      </c>
      <c r="C85" s="35" t="s">
        <v>61</v>
      </c>
      <c r="D85" s="36">
        <v>248</v>
      </c>
      <c r="E85" s="36"/>
      <c r="F85" s="36">
        <f>D85+E85</f>
        <v>248</v>
      </c>
    </row>
    <row r="86" spans="1:6">
      <c r="A86" s="30">
        <f t="shared" si="0"/>
        <v>76</v>
      </c>
      <c r="B86" s="35" t="s">
        <v>78</v>
      </c>
      <c r="C86" s="35" t="s">
        <v>79</v>
      </c>
      <c r="D86" s="36">
        <v>181.18</v>
      </c>
      <c r="E86" s="33"/>
      <c r="F86" s="36">
        <f t="shared" si="2"/>
        <v>181.18</v>
      </c>
    </row>
    <row r="87" spans="1:6">
      <c r="A87" s="30">
        <f t="shared" si="0"/>
        <v>77</v>
      </c>
      <c r="B87" s="35" t="s">
        <v>80</v>
      </c>
      <c r="C87" s="35" t="s">
        <v>79</v>
      </c>
      <c r="D87" s="36">
        <v>181.18</v>
      </c>
      <c r="E87" s="33"/>
      <c r="F87" s="36">
        <f t="shared" si="2"/>
        <v>181.18</v>
      </c>
    </row>
    <row r="88" spans="1:6">
      <c r="A88" s="30">
        <f t="shared" si="0"/>
        <v>78</v>
      </c>
      <c r="B88" s="31" t="s">
        <v>56</v>
      </c>
      <c r="C88" s="31" t="s">
        <v>81</v>
      </c>
      <c r="D88" s="33">
        <v>181.18</v>
      </c>
      <c r="E88" s="33"/>
      <c r="F88" s="33">
        <f t="shared" si="2"/>
        <v>181.18</v>
      </c>
    </row>
    <row r="89" spans="1:6">
      <c r="A89" s="30">
        <f t="shared" si="0"/>
        <v>79</v>
      </c>
      <c r="B89" s="35" t="s">
        <v>174</v>
      </c>
      <c r="C89" s="35" t="s">
        <v>82</v>
      </c>
      <c r="D89" s="36">
        <v>1196.2199999999998</v>
      </c>
      <c r="E89" s="33"/>
      <c r="F89" s="36">
        <f t="shared" si="2"/>
        <v>1196.2199999999998</v>
      </c>
    </row>
    <row r="90" spans="1:6">
      <c r="A90" s="30">
        <f t="shared" si="0"/>
        <v>80</v>
      </c>
      <c r="B90" s="35" t="s">
        <v>83</v>
      </c>
      <c r="C90" s="35" t="s">
        <v>82</v>
      </c>
      <c r="D90" s="36">
        <v>907.55</v>
      </c>
      <c r="E90" s="33"/>
      <c r="F90" s="36">
        <f t="shared" si="2"/>
        <v>907.55</v>
      </c>
    </row>
    <row r="91" spans="1:6">
      <c r="A91" s="30">
        <f t="shared" si="0"/>
        <v>81</v>
      </c>
      <c r="B91" s="31" t="s">
        <v>84</v>
      </c>
      <c r="C91" s="31" t="s">
        <v>82</v>
      </c>
      <c r="D91" s="33">
        <v>907.55</v>
      </c>
      <c r="E91" s="33"/>
      <c r="F91" s="33">
        <f t="shared" si="2"/>
        <v>907.55</v>
      </c>
    </row>
    <row r="92" spans="1:6">
      <c r="A92" s="30">
        <f t="shared" si="0"/>
        <v>82</v>
      </c>
      <c r="B92" s="31" t="s">
        <v>56</v>
      </c>
      <c r="C92" s="31" t="s">
        <v>85</v>
      </c>
      <c r="D92" s="33">
        <v>66.55</v>
      </c>
      <c r="E92" s="33"/>
      <c r="F92" s="33">
        <f t="shared" si="2"/>
        <v>66.55</v>
      </c>
    </row>
    <row r="93" spans="1:6">
      <c r="A93" s="30">
        <f t="shared" si="0"/>
        <v>83</v>
      </c>
      <c r="B93" s="31" t="s">
        <v>86</v>
      </c>
      <c r="C93" s="31" t="s">
        <v>87</v>
      </c>
      <c r="D93" s="33">
        <v>841</v>
      </c>
      <c r="E93" s="33"/>
      <c r="F93" s="33">
        <f t="shared" si="2"/>
        <v>841</v>
      </c>
    </row>
    <row r="94" spans="1:6" ht="39.75" customHeight="1">
      <c r="A94" s="30">
        <f t="shared" si="0"/>
        <v>84</v>
      </c>
      <c r="B94" s="37" t="s">
        <v>195</v>
      </c>
      <c r="C94" s="37" t="s">
        <v>205</v>
      </c>
      <c r="D94" s="36">
        <v>38.67</v>
      </c>
      <c r="E94" s="33"/>
      <c r="F94" s="36">
        <f t="shared" si="2"/>
        <v>38.67</v>
      </c>
    </row>
    <row r="95" spans="1:6" ht="15" customHeight="1">
      <c r="A95" s="30">
        <f t="shared" si="0"/>
        <v>85</v>
      </c>
      <c r="B95" s="37" t="s">
        <v>220</v>
      </c>
      <c r="C95" s="37" t="s">
        <v>221</v>
      </c>
      <c r="D95" s="36">
        <v>250</v>
      </c>
      <c r="E95" s="33"/>
      <c r="F95" s="36">
        <f t="shared" si="2"/>
        <v>250</v>
      </c>
    </row>
    <row r="96" spans="1:6">
      <c r="A96" s="30">
        <f t="shared" si="0"/>
        <v>86</v>
      </c>
      <c r="B96" s="35" t="s">
        <v>88</v>
      </c>
      <c r="C96" s="35" t="s">
        <v>89</v>
      </c>
      <c r="D96" s="36">
        <v>53896.94</v>
      </c>
      <c r="E96" s="36"/>
      <c r="F96" s="36">
        <f t="shared" si="2"/>
        <v>53896.94</v>
      </c>
    </row>
    <row r="97" spans="1:8" ht="17.25" customHeight="1">
      <c r="A97" s="30">
        <f t="shared" si="0"/>
        <v>87</v>
      </c>
      <c r="B97" s="35" t="s">
        <v>222</v>
      </c>
      <c r="C97" s="35" t="s">
        <v>89</v>
      </c>
      <c r="D97" s="36">
        <v>39731.440000000002</v>
      </c>
      <c r="E97" s="36"/>
      <c r="F97" s="36">
        <f t="shared" si="2"/>
        <v>39731.440000000002</v>
      </c>
      <c r="H97" s="3"/>
    </row>
    <row r="98" spans="1:8">
      <c r="A98" s="30">
        <f t="shared" si="0"/>
        <v>88</v>
      </c>
      <c r="B98" s="38" t="s">
        <v>207</v>
      </c>
      <c r="C98" s="35" t="s">
        <v>90</v>
      </c>
      <c r="D98" s="36">
        <v>4333.87</v>
      </c>
      <c r="E98" s="36"/>
      <c r="F98" s="36">
        <f t="shared" si="2"/>
        <v>4333.87</v>
      </c>
      <c r="H98" s="3"/>
    </row>
    <row r="99" spans="1:8">
      <c r="A99" s="30">
        <f t="shared" si="0"/>
        <v>89</v>
      </c>
      <c r="B99" s="39" t="s">
        <v>223</v>
      </c>
      <c r="C99" s="31" t="s">
        <v>91</v>
      </c>
      <c r="D99" s="33">
        <v>3319.7</v>
      </c>
      <c r="E99" s="33"/>
      <c r="F99" s="33">
        <f t="shared" si="2"/>
        <v>3319.7</v>
      </c>
      <c r="H99" s="3"/>
    </row>
    <row r="100" spans="1:8">
      <c r="A100" s="30">
        <f t="shared" si="0"/>
        <v>90</v>
      </c>
      <c r="B100" s="31" t="s">
        <v>66</v>
      </c>
      <c r="C100" s="31" t="s">
        <v>91</v>
      </c>
      <c r="D100" s="33">
        <v>3097.7</v>
      </c>
      <c r="E100" s="33"/>
      <c r="F100" s="33">
        <f t="shared" si="2"/>
        <v>3097.7</v>
      </c>
      <c r="G100" s="3"/>
    </row>
    <row r="101" spans="1:8">
      <c r="A101" s="30">
        <f t="shared" si="0"/>
        <v>91</v>
      </c>
      <c r="B101" s="31" t="s">
        <v>194</v>
      </c>
      <c r="C101" s="31" t="s">
        <v>91</v>
      </c>
      <c r="D101" s="33">
        <v>222</v>
      </c>
      <c r="E101" s="33"/>
      <c r="F101" s="33">
        <f t="shared" si="2"/>
        <v>222</v>
      </c>
    </row>
    <row r="102" spans="1:8">
      <c r="A102" s="30">
        <f t="shared" si="0"/>
        <v>92</v>
      </c>
      <c r="B102" s="31" t="s">
        <v>56</v>
      </c>
      <c r="C102" s="31" t="s">
        <v>92</v>
      </c>
      <c r="D102" s="33">
        <v>884.17</v>
      </c>
      <c r="E102" s="33"/>
      <c r="F102" s="33">
        <f t="shared" si="2"/>
        <v>884.17</v>
      </c>
      <c r="G102" s="3"/>
    </row>
    <row r="103" spans="1:8">
      <c r="A103" s="30">
        <f t="shared" si="0"/>
        <v>93</v>
      </c>
      <c r="B103" s="31" t="s">
        <v>58</v>
      </c>
      <c r="C103" s="31" t="s">
        <v>183</v>
      </c>
      <c r="D103" s="33">
        <v>130</v>
      </c>
      <c r="E103" s="33"/>
      <c r="F103" s="33">
        <f t="shared" si="2"/>
        <v>130</v>
      </c>
    </row>
    <row r="104" spans="1:8">
      <c r="A104" s="30">
        <f t="shared" ref="A104:A117" si="3">A103+1</f>
        <v>94</v>
      </c>
      <c r="B104" s="35" t="s">
        <v>204</v>
      </c>
      <c r="C104" s="35" t="s">
        <v>89</v>
      </c>
      <c r="D104" s="36">
        <v>3683.29</v>
      </c>
      <c r="E104" s="36"/>
      <c r="F104" s="36">
        <f t="shared" si="2"/>
        <v>3683.29</v>
      </c>
    </row>
    <row r="105" spans="1:8">
      <c r="A105" s="30">
        <f t="shared" si="3"/>
        <v>95</v>
      </c>
      <c r="B105" s="39" t="s">
        <v>223</v>
      </c>
      <c r="C105" s="31" t="s">
        <v>91</v>
      </c>
      <c r="D105" s="33">
        <v>2999.11</v>
      </c>
      <c r="E105" s="33"/>
      <c r="F105" s="33">
        <f t="shared" si="2"/>
        <v>2999.11</v>
      </c>
    </row>
    <row r="106" spans="1:8">
      <c r="A106" s="30">
        <f t="shared" si="3"/>
        <v>96</v>
      </c>
      <c r="B106" s="31" t="s">
        <v>66</v>
      </c>
      <c r="C106" s="31" t="s">
        <v>91</v>
      </c>
      <c r="D106" s="33">
        <v>2579.11</v>
      </c>
      <c r="E106" s="33"/>
      <c r="F106" s="33">
        <f t="shared" si="2"/>
        <v>2579.11</v>
      </c>
      <c r="G106" s="3"/>
    </row>
    <row r="107" spans="1:8">
      <c r="A107" s="30">
        <f t="shared" si="3"/>
        <v>97</v>
      </c>
      <c r="B107" s="31" t="s">
        <v>194</v>
      </c>
      <c r="C107" s="31" t="s">
        <v>91</v>
      </c>
      <c r="D107" s="33">
        <v>420</v>
      </c>
      <c r="E107" s="33"/>
      <c r="F107" s="33">
        <f t="shared" si="2"/>
        <v>420</v>
      </c>
    </row>
    <row r="108" spans="1:8">
      <c r="A108" s="30">
        <f t="shared" si="3"/>
        <v>98</v>
      </c>
      <c r="B108" s="31" t="s">
        <v>93</v>
      </c>
      <c r="C108" s="31" t="s">
        <v>92</v>
      </c>
      <c r="D108" s="33">
        <v>654.17999999999995</v>
      </c>
      <c r="E108" s="33"/>
      <c r="F108" s="33">
        <f t="shared" si="2"/>
        <v>654.17999999999995</v>
      </c>
    </row>
    <row r="109" spans="1:8">
      <c r="A109" s="30">
        <f t="shared" si="3"/>
        <v>99</v>
      </c>
      <c r="B109" s="31" t="s">
        <v>58</v>
      </c>
      <c r="C109" s="31" t="s">
        <v>94</v>
      </c>
      <c r="D109" s="33">
        <v>30</v>
      </c>
      <c r="E109" s="33"/>
      <c r="F109" s="33">
        <f t="shared" si="2"/>
        <v>30</v>
      </c>
    </row>
    <row r="110" spans="1:8">
      <c r="A110" s="30">
        <f t="shared" si="3"/>
        <v>100</v>
      </c>
      <c r="B110" s="35" t="s">
        <v>249</v>
      </c>
      <c r="C110" s="35" t="s">
        <v>89</v>
      </c>
      <c r="D110" s="36">
        <v>401.27</v>
      </c>
      <c r="E110" s="36"/>
      <c r="F110" s="36">
        <f t="shared" si="2"/>
        <v>401.27</v>
      </c>
    </row>
    <row r="111" spans="1:8">
      <c r="A111" s="30">
        <f t="shared" si="3"/>
        <v>101</v>
      </c>
      <c r="B111" s="39" t="s">
        <v>223</v>
      </c>
      <c r="C111" s="31" t="s">
        <v>91</v>
      </c>
      <c r="D111" s="33">
        <v>401.27</v>
      </c>
      <c r="E111" s="33"/>
      <c r="F111" s="33">
        <f t="shared" si="2"/>
        <v>401.27</v>
      </c>
    </row>
    <row r="112" spans="1:8">
      <c r="A112" s="30">
        <f t="shared" si="3"/>
        <v>102</v>
      </c>
      <c r="B112" s="31" t="s">
        <v>66</v>
      </c>
      <c r="C112" s="31" t="s">
        <v>91</v>
      </c>
      <c r="D112" s="33">
        <v>401.27</v>
      </c>
      <c r="E112" s="33"/>
      <c r="F112" s="33">
        <f t="shared" si="2"/>
        <v>401.27</v>
      </c>
      <c r="G112" s="3"/>
    </row>
    <row r="113" spans="1:6">
      <c r="A113" s="30">
        <f t="shared" si="3"/>
        <v>103</v>
      </c>
      <c r="B113" s="31" t="s">
        <v>194</v>
      </c>
      <c r="C113" s="31" t="s">
        <v>91</v>
      </c>
      <c r="D113" s="33">
        <v>0</v>
      </c>
      <c r="E113" s="33"/>
      <c r="F113" s="33">
        <f t="shared" si="2"/>
        <v>0</v>
      </c>
    </row>
    <row r="114" spans="1:6">
      <c r="A114" s="30">
        <f t="shared" si="3"/>
        <v>104</v>
      </c>
      <c r="B114" s="38" t="s">
        <v>208</v>
      </c>
      <c r="C114" s="35" t="s">
        <v>89</v>
      </c>
      <c r="D114" s="36">
        <v>4971.9999999999991</v>
      </c>
      <c r="E114" s="36"/>
      <c r="F114" s="36">
        <f t="shared" si="2"/>
        <v>4971.9999999999991</v>
      </c>
    </row>
    <row r="115" spans="1:6">
      <c r="A115" s="30">
        <f t="shared" si="3"/>
        <v>105</v>
      </c>
      <c r="B115" s="39" t="s">
        <v>223</v>
      </c>
      <c r="C115" s="31" t="s">
        <v>91</v>
      </c>
      <c r="D115" s="33">
        <v>3860.56</v>
      </c>
      <c r="E115" s="33"/>
      <c r="F115" s="33">
        <f t="shared" si="2"/>
        <v>3860.56</v>
      </c>
    </row>
    <row r="116" spans="1:6">
      <c r="A116" s="30">
        <f t="shared" si="3"/>
        <v>106</v>
      </c>
      <c r="B116" s="31" t="s">
        <v>66</v>
      </c>
      <c r="C116" s="31" t="s">
        <v>91</v>
      </c>
      <c r="D116" s="33">
        <v>3545.56</v>
      </c>
      <c r="E116" s="33"/>
      <c r="F116" s="33">
        <f t="shared" si="2"/>
        <v>3545.56</v>
      </c>
    </row>
    <row r="117" spans="1:6">
      <c r="A117" s="30">
        <f t="shared" si="3"/>
        <v>107</v>
      </c>
      <c r="B117" s="31" t="s">
        <v>194</v>
      </c>
      <c r="C117" s="31" t="s">
        <v>91</v>
      </c>
      <c r="D117" s="33">
        <v>315</v>
      </c>
      <c r="E117" s="33"/>
      <c r="F117" s="33">
        <f t="shared" si="2"/>
        <v>315</v>
      </c>
    </row>
    <row r="118" spans="1:6">
      <c r="A118" s="30">
        <f t="shared" ref="A118:A167" si="4">A117+1</f>
        <v>108</v>
      </c>
      <c r="B118" s="31" t="s">
        <v>56</v>
      </c>
      <c r="C118" s="31" t="s">
        <v>92</v>
      </c>
      <c r="D118" s="33">
        <v>1099.44</v>
      </c>
      <c r="E118" s="33"/>
      <c r="F118" s="33">
        <f t="shared" si="2"/>
        <v>1099.44</v>
      </c>
    </row>
    <row r="119" spans="1:6">
      <c r="A119" s="30">
        <f t="shared" si="4"/>
        <v>109</v>
      </c>
      <c r="B119" s="31" t="s">
        <v>58</v>
      </c>
      <c r="C119" s="31" t="s">
        <v>183</v>
      </c>
      <c r="D119" s="33">
        <v>12</v>
      </c>
      <c r="E119" s="33"/>
      <c r="F119" s="33">
        <f t="shared" si="2"/>
        <v>12</v>
      </c>
    </row>
    <row r="120" spans="1:6">
      <c r="A120" s="30">
        <f t="shared" si="4"/>
        <v>110</v>
      </c>
      <c r="B120" s="38" t="s">
        <v>209</v>
      </c>
      <c r="C120" s="35" t="s">
        <v>89</v>
      </c>
      <c r="D120" s="36">
        <v>5356.3499999999995</v>
      </c>
      <c r="E120" s="36"/>
      <c r="F120" s="36">
        <f t="shared" si="2"/>
        <v>5356.3499999999995</v>
      </c>
    </row>
    <row r="121" spans="1:6">
      <c r="A121" s="30">
        <f t="shared" si="4"/>
        <v>111</v>
      </c>
      <c r="B121" s="39" t="s">
        <v>223</v>
      </c>
      <c r="C121" s="31" t="s">
        <v>91</v>
      </c>
      <c r="D121" s="33">
        <v>3773.28</v>
      </c>
      <c r="E121" s="33"/>
      <c r="F121" s="33">
        <f t="shared" si="2"/>
        <v>3773.28</v>
      </c>
    </row>
    <row r="122" spans="1:6">
      <c r="A122" s="30">
        <f t="shared" si="4"/>
        <v>112</v>
      </c>
      <c r="B122" s="31" t="s">
        <v>66</v>
      </c>
      <c r="C122" s="31" t="s">
        <v>91</v>
      </c>
      <c r="D122" s="33">
        <v>3343.28</v>
      </c>
      <c r="E122" s="33"/>
      <c r="F122" s="33">
        <f t="shared" si="2"/>
        <v>3343.28</v>
      </c>
    </row>
    <row r="123" spans="1:6">
      <c r="A123" s="30">
        <f t="shared" si="4"/>
        <v>113</v>
      </c>
      <c r="B123" s="31" t="s">
        <v>194</v>
      </c>
      <c r="C123" s="31" t="s">
        <v>91</v>
      </c>
      <c r="D123" s="33">
        <v>430</v>
      </c>
      <c r="E123" s="33"/>
      <c r="F123" s="33">
        <f t="shared" si="2"/>
        <v>430</v>
      </c>
    </row>
    <row r="124" spans="1:6">
      <c r="A124" s="30">
        <f t="shared" si="4"/>
        <v>114</v>
      </c>
      <c r="B124" s="31" t="s">
        <v>56</v>
      </c>
      <c r="C124" s="31" t="s">
        <v>92</v>
      </c>
      <c r="D124" s="33">
        <v>1551.07</v>
      </c>
      <c r="E124" s="33"/>
      <c r="F124" s="33">
        <f t="shared" si="2"/>
        <v>1551.07</v>
      </c>
    </row>
    <row r="125" spans="1:6">
      <c r="A125" s="30">
        <f t="shared" si="4"/>
        <v>115</v>
      </c>
      <c r="B125" s="31" t="s">
        <v>58</v>
      </c>
      <c r="C125" s="31" t="s">
        <v>94</v>
      </c>
      <c r="D125" s="33">
        <v>32</v>
      </c>
      <c r="E125" s="33"/>
      <c r="F125" s="33">
        <f t="shared" si="2"/>
        <v>32</v>
      </c>
    </row>
    <row r="126" spans="1:6">
      <c r="A126" s="30">
        <f t="shared" si="4"/>
        <v>116</v>
      </c>
      <c r="B126" s="38" t="s">
        <v>95</v>
      </c>
      <c r="C126" s="35" t="s">
        <v>89</v>
      </c>
      <c r="D126" s="36">
        <v>4782.09</v>
      </c>
      <c r="E126" s="36"/>
      <c r="F126" s="36">
        <f t="shared" si="2"/>
        <v>4782.09</v>
      </c>
    </row>
    <row r="127" spans="1:6">
      <c r="A127" s="30">
        <f t="shared" si="4"/>
        <v>117</v>
      </c>
      <c r="B127" s="39" t="s">
        <v>223</v>
      </c>
      <c r="C127" s="31" t="s">
        <v>91</v>
      </c>
      <c r="D127" s="33">
        <v>4155</v>
      </c>
      <c r="E127" s="33"/>
      <c r="F127" s="33">
        <f t="shared" si="2"/>
        <v>4155</v>
      </c>
    </row>
    <row r="128" spans="1:6">
      <c r="A128" s="30">
        <f t="shared" si="4"/>
        <v>118</v>
      </c>
      <c r="B128" s="31" t="s">
        <v>66</v>
      </c>
      <c r="C128" s="31" t="s">
        <v>91</v>
      </c>
      <c r="D128" s="33">
        <v>3800</v>
      </c>
      <c r="E128" s="33"/>
      <c r="F128" s="33">
        <f t="shared" si="2"/>
        <v>3800</v>
      </c>
    </row>
    <row r="129" spans="1:6">
      <c r="A129" s="30">
        <f t="shared" si="4"/>
        <v>119</v>
      </c>
      <c r="B129" s="31" t="s">
        <v>194</v>
      </c>
      <c r="C129" s="31" t="s">
        <v>91</v>
      </c>
      <c r="D129" s="33">
        <v>355</v>
      </c>
      <c r="E129" s="33"/>
      <c r="F129" s="33">
        <f t="shared" si="2"/>
        <v>355</v>
      </c>
    </row>
    <row r="130" spans="1:6">
      <c r="A130" s="30">
        <f t="shared" si="4"/>
        <v>120</v>
      </c>
      <c r="B130" s="31" t="s">
        <v>56</v>
      </c>
      <c r="C130" s="31" t="s">
        <v>92</v>
      </c>
      <c r="D130" s="33">
        <v>607.09</v>
      </c>
      <c r="E130" s="33"/>
      <c r="F130" s="33">
        <f t="shared" si="2"/>
        <v>607.09</v>
      </c>
    </row>
    <row r="131" spans="1:6">
      <c r="A131" s="30">
        <f t="shared" si="4"/>
        <v>121</v>
      </c>
      <c r="B131" s="31" t="s">
        <v>58</v>
      </c>
      <c r="C131" s="31" t="s">
        <v>94</v>
      </c>
      <c r="D131" s="33">
        <v>20</v>
      </c>
      <c r="E131" s="33"/>
      <c r="F131" s="33">
        <f t="shared" si="2"/>
        <v>20</v>
      </c>
    </row>
    <row r="132" spans="1:6">
      <c r="A132" s="30">
        <f t="shared" si="4"/>
        <v>122</v>
      </c>
      <c r="B132" s="38" t="s">
        <v>210</v>
      </c>
      <c r="C132" s="35" t="s">
        <v>89</v>
      </c>
      <c r="D132" s="36">
        <v>1827.04</v>
      </c>
      <c r="E132" s="36"/>
      <c r="F132" s="36">
        <f t="shared" si="2"/>
        <v>1827.04</v>
      </c>
    </row>
    <row r="133" spans="1:6">
      <c r="A133" s="30">
        <f t="shared" si="4"/>
        <v>123</v>
      </c>
      <c r="B133" s="39" t="s">
        <v>223</v>
      </c>
      <c r="C133" s="31" t="s">
        <v>91</v>
      </c>
      <c r="D133" s="33">
        <v>1357</v>
      </c>
      <c r="E133" s="33"/>
      <c r="F133" s="33">
        <f t="shared" si="2"/>
        <v>1357</v>
      </c>
    </row>
    <row r="134" spans="1:6">
      <c r="A134" s="30">
        <f t="shared" si="4"/>
        <v>124</v>
      </c>
      <c r="B134" s="31" t="s">
        <v>66</v>
      </c>
      <c r="C134" s="31" t="s">
        <v>91</v>
      </c>
      <c r="D134" s="33">
        <v>1157</v>
      </c>
      <c r="E134" s="33"/>
      <c r="F134" s="33">
        <f t="shared" si="2"/>
        <v>1157</v>
      </c>
    </row>
    <row r="135" spans="1:6">
      <c r="A135" s="30">
        <f t="shared" si="4"/>
        <v>125</v>
      </c>
      <c r="B135" s="31" t="s">
        <v>194</v>
      </c>
      <c r="C135" s="31" t="s">
        <v>91</v>
      </c>
      <c r="D135" s="33">
        <v>200</v>
      </c>
      <c r="E135" s="33"/>
      <c r="F135" s="33">
        <f t="shared" si="2"/>
        <v>200</v>
      </c>
    </row>
    <row r="136" spans="1:6">
      <c r="A136" s="30">
        <f t="shared" si="4"/>
        <v>126</v>
      </c>
      <c r="B136" s="31" t="s">
        <v>56</v>
      </c>
      <c r="C136" s="31" t="s">
        <v>92</v>
      </c>
      <c r="D136" s="33">
        <v>288.04000000000002</v>
      </c>
      <c r="E136" s="33"/>
      <c r="F136" s="33">
        <f t="shared" si="2"/>
        <v>288.04000000000002</v>
      </c>
    </row>
    <row r="137" spans="1:6">
      <c r="A137" s="30">
        <f t="shared" si="4"/>
        <v>127</v>
      </c>
      <c r="B137" s="31" t="s">
        <v>58</v>
      </c>
      <c r="C137" s="31" t="s">
        <v>94</v>
      </c>
      <c r="D137" s="33">
        <v>182</v>
      </c>
      <c r="E137" s="33"/>
      <c r="F137" s="33">
        <f t="shared" si="2"/>
        <v>182</v>
      </c>
    </row>
    <row r="138" spans="1:6">
      <c r="A138" s="30">
        <f t="shared" si="4"/>
        <v>128</v>
      </c>
      <c r="B138" s="38" t="s">
        <v>211</v>
      </c>
      <c r="C138" s="35" t="s">
        <v>89</v>
      </c>
      <c r="D138" s="36">
        <v>2170.44</v>
      </c>
      <c r="E138" s="36"/>
      <c r="F138" s="36">
        <f t="shared" si="2"/>
        <v>2170.44</v>
      </c>
    </row>
    <row r="139" spans="1:6">
      <c r="A139" s="30">
        <f t="shared" si="4"/>
        <v>129</v>
      </c>
      <c r="B139" s="39" t="s">
        <v>223</v>
      </c>
      <c r="C139" s="31" t="s">
        <v>91</v>
      </c>
      <c r="D139" s="33">
        <v>1750</v>
      </c>
      <c r="E139" s="33"/>
      <c r="F139" s="33">
        <f t="shared" si="2"/>
        <v>1750</v>
      </c>
    </row>
    <row r="140" spans="1:6">
      <c r="A140" s="30">
        <f t="shared" si="4"/>
        <v>130</v>
      </c>
      <c r="B140" s="31" t="s">
        <v>66</v>
      </c>
      <c r="C140" s="31" t="s">
        <v>91</v>
      </c>
      <c r="D140" s="33">
        <v>1590</v>
      </c>
      <c r="E140" s="33"/>
      <c r="F140" s="33">
        <f t="shared" si="2"/>
        <v>1590</v>
      </c>
    </row>
    <row r="141" spans="1:6">
      <c r="A141" s="30">
        <f t="shared" si="4"/>
        <v>131</v>
      </c>
      <c r="B141" s="31" t="s">
        <v>194</v>
      </c>
      <c r="C141" s="31" t="s">
        <v>91</v>
      </c>
      <c r="D141" s="33">
        <v>160</v>
      </c>
      <c r="E141" s="33"/>
      <c r="F141" s="33">
        <f t="shared" si="2"/>
        <v>160</v>
      </c>
    </row>
    <row r="142" spans="1:6">
      <c r="A142" s="30">
        <f t="shared" si="4"/>
        <v>132</v>
      </c>
      <c r="B142" s="31" t="s">
        <v>56</v>
      </c>
      <c r="C142" s="31" t="s">
        <v>92</v>
      </c>
      <c r="D142" s="33">
        <v>365.44</v>
      </c>
      <c r="E142" s="33"/>
      <c r="F142" s="33">
        <f t="shared" si="2"/>
        <v>365.44</v>
      </c>
    </row>
    <row r="143" spans="1:6">
      <c r="A143" s="30">
        <f t="shared" si="4"/>
        <v>133</v>
      </c>
      <c r="B143" s="31" t="s">
        <v>58</v>
      </c>
      <c r="C143" s="31" t="s">
        <v>94</v>
      </c>
      <c r="D143" s="33">
        <v>55</v>
      </c>
      <c r="E143" s="33"/>
      <c r="F143" s="33">
        <f t="shared" si="2"/>
        <v>55</v>
      </c>
    </row>
    <row r="144" spans="1:6" ht="25.5">
      <c r="A144" s="30">
        <f t="shared" si="4"/>
        <v>134</v>
      </c>
      <c r="B144" s="40" t="s">
        <v>212</v>
      </c>
      <c r="C144" s="35" t="s">
        <v>89</v>
      </c>
      <c r="D144" s="36">
        <v>5040.68</v>
      </c>
      <c r="E144" s="36"/>
      <c r="F144" s="36">
        <f t="shared" si="2"/>
        <v>5040.68</v>
      </c>
    </row>
    <row r="145" spans="1:6">
      <c r="A145" s="30">
        <f t="shared" si="4"/>
        <v>135</v>
      </c>
      <c r="B145" s="39" t="s">
        <v>223</v>
      </c>
      <c r="C145" s="31" t="s">
        <v>91</v>
      </c>
      <c r="D145" s="33">
        <v>4202</v>
      </c>
      <c r="E145" s="33"/>
      <c r="F145" s="33">
        <f t="shared" si="2"/>
        <v>4202</v>
      </c>
    </row>
    <row r="146" spans="1:6">
      <c r="A146" s="30">
        <f t="shared" si="4"/>
        <v>136</v>
      </c>
      <c r="B146" s="31" t="s">
        <v>66</v>
      </c>
      <c r="C146" s="31" t="s">
        <v>91</v>
      </c>
      <c r="D146" s="33">
        <v>3621</v>
      </c>
      <c r="E146" s="33"/>
      <c r="F146" s="33">
        <f t="shared" ref="F146:F209" si="5">D146+E146</f>
        <v>3621</v>
      </c>
    </row>
    <row r="147" spans="1:6">
      <c r="A147" s="30">
        <f t="shared" si="4"/>
        <v>137</v>
      </c>
      <c r="B147" s="31" t="s">
        <v>194</v>
      </c>
      <c r="C147" s="31" t="s">
        <v>91</v>
      </c>
      <c r="D147" s="33">
        <v>581</v>
      </c>
      <c r="E147" s="33"/>
      <c r="F147" s="33">
        <f t="shared" si="5"/>
        <v>581</v>
      </c>
    </row>
    <row r="148" spans="1:6">
      <c r="A148" s="30">
        <f t="shared" si="4"/>
        <v>138</v>
      </c>
      <c r="B148" s="31" t="s">
        <v>56</v>
      </c>
      <c r="C148" s="31" t="s">
        <v>92</v>
      </c>
      <c r="D148" s="33">
        <v>838.68</v>
      </c>
      <c r="E148" s="33"/>
      <c r="F148" s="33">
        <f t="shared" si="5"/>
        <v>838.68</v>
      </c>
    </row>
    <row r="149" spans="1:6">
      <c r="A149" s="30">
        <f t="shared" si="4"/>
        <v>139</v>
      </c>
      <c r="B149" s="38" t="s">
        <v>214</v>
      </c>
      <c r="C149" s="35" t="s">
        <v>89</v>
      </c>
      <c r="D149" s="36">
        <v>1228.2</v>
      </c>
      <c r="E149" s="36"/>
      <c r="F149" s="36">
        <f t="shared" si="5"/>
        <v>1228.2</v>
      </c>
    </row>
    <row r="150" spans="1:6">
      <c r="A150" s="30">
        <f t="shared" si="4"/>
        <v>140</v>
      </c>
      <c r="B150" s="39" t="s">
        <v>223</v>
      </c>
      <c r="C150" s="31" t="s">
        <v>91</v>
      </c>
      <c r="D150" s="33">
        <v>886.5</v>
      </c>
      <c r="E150" s="33"/>
      <c r="F150" s="33">
        <f t="shared" si="5"/>
        <v>886.5</v>
      </c>
    </row>
    <row r="151" spans="1:6">
      <c r="A151" s="30">
        <f t="shared" si="4"/>
        <v>141</v>
      </c>
      <c r="B151" s="31" t="s">
        <v>66</v>
      </c>
      <c r="C151" s="31" t="s">
        <v>91</v>
      </c>
      <c r="D151" s="33">
        <v>771.51</v>
      </c>
      <c r="E151" s="33"/>
      <c r="F151" s="33">
        <f t="shared" si="5"/>
        <v>771.51</v>
      </c>
    </row>
    <row r="152" spans="1:6">
      <c r="A152" s="30">
        <f t="shared" si="4"/>
        <v>142</v>
      </c>
      <c r="B152" s="31" t="s">
        <v>194</v>
      </c>
      <c r="C152" s="31" t="s">
        <v>91</v>
      </c>
      <c r="D152" s="33">
        <v>114.99</v>
      </c>
      <c r="E152" s="33"/>
      <c r="F152" s="33">
        <f t="shared" si="5"/>
        <v>114.99</v>
      </c>
    </row>
    <row r="153" spans="1:6">
      <c r="A153" s="30">
        <f t="shared" si="4"/>
        <v>143</v>
      </c>
      <c r="B153" s="31" t="s">
        <v>56</v>
      </c>
      <c r="C153" s="31" t="s">
        <v>92</v>
      </c>
      <c r="D153" s="33">
        <v>238.7</v>
      </c>
      <c r="E153" s="33"/>
      <c r="F153" s="33">
        <f t="shared" si="5"/>
        <v>238.7</v>
      </c>
    </row>
    <row r="154" spans="1:6">
      <c r="A154" s="30">
        <f t="shared" si="4"/>
        <v>144</v>
      </c>
      <c r="B154" s="31" t="s">
        <v>58</v>
      </c>
      <c r="C154" s="31" t="s">
        <v>94</v>
      </c>
      <c r="D154" s="33">
        <v>103</v>
      </c>
      <c r="E154" s="33"/>
      <c r="F154" s="33">
        <f t="shared" si="5"/>
        <v>103</v>
      </c>
    </row>
    <row r="155" spans="1:6">
      <c r="A155" s="30">
        <f t="shared" si="4"/>
        <v>145</v>
      </c>
      <c r="B155" s="38" t="s">
        <v>213</v>
      </c>
      <c r="C155" s="35" t="s">
        <v>89</v>
      </c>
      <c r="D155" s="36">
        <v>1158.6299999999999</v>
      </c>
      <c r="E155" s="36"/>
      <c r="F155" s="36">
        <f t="shared" si="5"/>
        <v>1158.6299999999999</v>
      </c>
    </row>
    <row r="156" spans="1:6">
      <c r="A156" s="30">
        <f t="shared" si="4"/>
        <v>146</v>
      </c>
      <c r="B156" s="39" t="s">
        <v>223</v>
      </c>
      <c r="C156" s="31" t="s">
        <v>91</v>
      </c>
      <c r="D156" s="33">
        <v>1072.1099999999999</v>
      </c>
      <c r="E156" s="33"/>
      <c r="F156" s="33">
        <f t="shared" si="5"/>
        <v>1072.1099999999999</v>
      </c>
    </row>
    <row r="157" spans="1:6">
      <c r="A157" s="30">
        <f t="shared" si="4"/>
        <v>147</v>
      </c>
      <c r="B157" s="31" t="s">
        <v>66</v>
      </c>
      <c r="C157" s="31" t="s">
        <v>91</v>
      </c>
      <c r="D157" s="33">
        <v>1057.1099999999999</v>
      </c>
      <c r="E157" s="33"/>
      <c r="F157" s="33">
        <f t="shared" si="5"/>
        <v>1057.1099999999999</v>
      </c>
    </row>
    <row r="158" spans="1:6">
      <c r="A158" s="30">
        <f t="shared" si="4"/>
        <v>148</v>
      </c>
      <c r="B158" s="31" t="s">
        <v>194</v>
      </c>
      <c r="C158" s="31" t="s">
        <v>91</v>
      </c>
      <c r="D158" s="33">
        <v>15</v>
      </c>
      <c r="E158" s="33"/>
      <c r="F158" s="33">
        <f t="shared" si="5"/>
        <v>15</v>
      </c>
    </row>
    <row r="159" spans="1:6">
      <c r="A159" s="30">
        <f t="shared" si="4"/>
        <v>149</v>
      </c>
      <c r="B159" s="31" t="s">
        <v>56</v>
      </c>
      <c r="C159" s="31" t="s">
        <v>92</v>
      </c>
      <c r="D159" s="33">
        <v>86.52</v>
      </c>
      <c r="E159" s="33"/>
      <c r="F159" s="33">
        <f t="shared" si="5"/>
        <v>86.52</v>
      </c>
    </row>
    <row r="160" spans="1:6">
      <c r="A160" s="30">
        <f t="shared" si="4"/>
        <v>150</v>
      </c>
      <c r="B160" s="38" t="s">
        <v>96</v>
      </c>
      <c r="C160" s="35" t="s">
        <v>89</v>
      </c>
      <c r="D160" s="36">
        <v>4146.6500000000005</v>
      </c>
      <c r="E160" s="36"/>
      <c r="F160" s="36">
        <f t="shared" si="5"/>
        <v>4146.6500000000005</v>
      </c>
    </row>
    <row r="161" spans="1:6">
      <c r="A161" s="30">
        <f t="shared" si="4"/>
        <v>151</v>
      </c>
      <c r="B161" s="39" t="s">
        <v>223</v>
      </c>
      <c r="C161" s="31" t="s">
        <v>91</v>
      </c>
      <c r="D161" s="33">
        <v>3986.8</v>
      </c>
      <c r="E161" s="33"/>
      <c r="F161" s="33">
        <f t="shared" si="5"/>
        <v>3986.8</v>
      </c>
    </row>
    <row r="162" spans="1:6">
      <c r="A162" s="30">
        <f t="shared" si="4"/>
        <v>152</v>
      </c>
      <c r="B162" s="31" t="s">
        <v>66</v>
      </c>
      <c r="C162" s="31" t="s">
        <v>91</v>
      </c>
      <c r="D162" s="33">
        <v>3986.8</v>
      </c>
      <c r="E162" s="33"/>
      <c r="F162" s="33">
        <f t="shared" si="5"/>
        <v>3986.8</v>
      </c>
    </row>
    <row r="163" spans="1:6">
      <c r="A163" s="30">
        <f t="shared" si="4"/>
        <v>153</v>
      </c>
      <c r="B163" s="31" t="s">
        <v>56</v>
      </c>
      <c r="C163" s="31" t="s">
        <v>92</v>
      </c>
      <c r="D163" s="33">
        <v>151.85</v>
      </c>
      <c r="E163" s="33"/>
      <c r="F163" s="33">
        <f t="shared" si="5"/>
        <v>151.85</v>
      </c>
    </row>
    <row r="164" spans="1:6">
      <c r="A164" s="30">
        <f t="shared" si="4"/>
        <v>154</v>
      </c>
      <c r="B164" s="31" t="s">
        <v>58</v>
      </c>
      <c r="C164" s="31" t="s">
        <v>94</v>
      </c>
      <c r="D164" s="33">
        <v>8</v>
      </c>
      <c r="E164" s="33"/>
      <c r="F164" s="33">
        <f t="shared" si="5"/>
        <v>8</v>
      </c>
    </row>
    <row r="165" spans="1:6">
      <c r="A165" s="30">
        <f t="shared" si="4"/>
        <v>155</v>
      </c>
      <c r="B165" s="38" t="s">
        <v>215</v>
      </c>
      <c r="C165" s="35" t="s">
        <v>89</v>
      </c>
      <c r="D165" s="36">
        <v>630.93000000000006</v>
      </c>
      <c r="E165" s="36"/>
      <c r="F165" s="36">
        <f t="shared" si="5"/>
        <v>630.93000000000006</v>
      </c>
    </row>
    <row r="166" spans="1:6">
      <c r="A166" s="30">
        <f t="shared" si="4"/>
        <v>156</v>
      </c>
      <c r="B166" s="39" t="s">
        <v>223</v>
      </c>
      <c r="C166" s="31" t="s">
        <v>91</v>
      </c>
      <c r="D166" s="33">
        <v>596.67000000000007</v>
      </c>
      <c r="E166" s="33"/>
      <c r="F166" s="33">
        <f t="shared" si="5"/>
        <v>596.67000000000007</v>
      </c>
    </row>
    <row r="167" spans="1:6">
      <c r="A167" s="30">
        <f t="shared" si="4"/>
        <v>157</v>
      </c>
      <c r="B167" s="31" t="s">
        <v>182</v>
      </c>
      <c r="C167" s="31" t="s">
        <v>91</v>
      </c>
      <c r="D167" s="33">
        <v>521.67000000000007</v>
      </c>
      <c r="E167" s="33"/>
      <c r="F167" s="33">
        <f t="shared" si="5"/>
        <v>521.67000000000007</v>
      </c>
    </row>
    <row r="168" spans="1:6">
      <c r="A168" s="30">
        <f t="shared" ref="A168:A232" si="6">A167+1</f>
        <v>158</v>
      </c>
      <c r="B168" s="31" t="s">
        <v>194</v>
      </c>
      <c r="C168" s="31" t="s">
        <v>91</v>
      </c>
      <c r="D168" s="33">
        <v>75</v>
      </c>
      <c r="E168" s="33"/>
      <c r="F168" s="33">
        <f t="shared" si="5"/>
        <v>75</v>
      </c>
    </row>
    <row r="169" spans="1:6">
      <c r="A169" s="30">
        <f t="shared" si="6"/>
        <v>159</v>
      </c>
      <c r="B169" s="31" t="s">
        <v>71</v>
      </c>
      <c r="C169" s="31" t="s">
        <v>92</v>
      </c>
      <c r="D169" s="33">
        <v>34.26</v>
      </c>
      <c r="E169" s="33"/>
      <c r="F169" s="33">
        <f t="shared" si="5"/>
        <v>34.26</v>
      </c>
    </row>
    <row r="170" spans="1:6">
      <c r="A170" s="30">
        <f t="shared" si="6"/>
        <v>160</v>
      </c>
      <c r="B170" s="35" t="s">
        <v>97</v>
      </c>
      <c r="C170" s="35" t="s">
        <v>92</v>
      </c>
      <c r="D170" s="36">
        <v>185</v>
      </c>
      <c r="E170" s="33"/>
      <c r="F170" s="36">
        <f t="shared" si="5"/>
        <v>185</v>
      </c>
    </row>
    <row r="171" spans="1:6">
      <c r="A171" s="30">
        <f t="shared" si="6"/>
        <v>161</v>
      </c>
      <c r="B171" s="35" t="s">
        <v>98</v>
      </c>
      <c r="C171" s="35" t="s">
        <v>89</v>
      </c>
      <c r="D171" s="36">
        <v>11404</v>
      </c>
      <c r="E171" s="33"/>
      <c r="F171" s="36">
        <f t="shared" si="5"/>
        <v>11404</v>
      </c>
    </row>
    <row r="172" spans="1:6">
      <c r="A172" s="30">
        <f t="shared" si="6"/>
        <v>162</v>
      </c>
      <c r="B172" s="31" t="s">
        <v>99</v>
      </c>
      <c r="C172" s="31" t="s">
        <v>100</v>
      </c>
      <c r="D172" s="33">
        <v>11404</v>
      </c>
      <c r="E172" s="33"/>
      <c r="F172" s="33">
        <f t="shared" si="5"/>
        <v>11404</v>
      </c>
    </row>
    <row r="173" spans="1:6">
      <c r="A173" s="30">
        <f t="shared" si="6"/>
        <v>163</v>
      </c>
      <c r="B173" s="35" t="s">
        <v>101</v>
      </c>
      <c r="C173" s="35" t="s">
        <v>89</v>
      </c>
      <c r="D173" s="36">
        <v>2576.5</v>
      </c>
      <c r="E173" s="33"/>
      <c r="F173" s="36">
        <f t="shared" si="5"/>
        <v>2576.5</v>
      </c>
    </row>
    <row r="174" spans="1:6">
      <c r="A174" s="30">
        <f t="shared" si="6"/>
        <v>164</v>
      </c>
      <c r="B174" s="31" t="s">
        <v>99</v>
      </c>
      <c r="C174" s="31" t="s">
        <v>100</v>
      </c>
      <c r="D174" s="33">
        <v>2576.5</v>
      </c>
      <c r="E174" s="33"/>
      <c r="F174" s="33">
        <f t="shared" si="5"/>
        <v>2576.5</v>
      </c>
    </row>
    <row r="175" spans="1:6">
      <c r="A175" s="30">
        <f t="shared" si="6"/>
        <v>165</v>
      </c>
      <c r="B175" s="35" t="s">
        <v>102</v>
      </c>
      <c r="C175" s="35" t="s">
        <v>103</v>
      </c>
      <c r="D175" s="36">
        <v>6600</v>
      </c>
      <c r="E175" s="36"/>
      <c r="F175" s="36">
        <f t="shared" si="5"/>
        <v>6600</v>
      </c>
    </row>
    <row r="176" spans="1:6">
      <c r="A176" s="30">
        <f t="shared" si="6"/>
        <v>166</v>
      </c>
      <c r="B176" s="35" t="s">
        <v>104</v>
      </c>
      <c r="C176" s="35" t="s">
        <v>103</v>
      </c>
      <c r="D176" s="36">
        <v>6600</v>
      </c>
      <c r="E176" s="36"/>
      <c r="F176" s="36">
        <f t="shared" si="5"/>
        <v>6600</v>
      </c>
    </row>
    <row r="177" spans="1:8">
      <c r="A177" s="30">
        <f t="shared" si="6"/>
        <v>167</v>
      </c>
      <c r="B177" s="31" t="s">
        <v>184</v>
      </c>
      <c r="C177" s="31" t="s">
        <v>224</v>
      </c>
      <c r="D177" s="33">
        <v>5900</v>
      </c>
      <c r="E177" s="33"/>
      <c r="F177" s="33">
        <f t="shared" si="5"/>
        <v>5900</v>
      </c>
    </row>
    <row r="178" spans="1:8">
      <c r="A178" s="30">
        <f t="shared" si="6"/>
        <v>168</v>
      </c>
      <c r="B178" s="31" t="s">
        <v>262</v>
      </c>
      <c r="C178" s="31" t="s">
        <v>261</v>
      </c>
      <c r="D178" s="33">
        <v>700</v>
      </c>
      <c r="E178" s="33"/>
      <c r="F178" s="33">
        <f t="shared" si="5"/>
        <v>700</v>
      </c>
    </row>
    <row r="179" spans="1:8">
      <c r="A179" s="30">
        <f t="shared" si="6"/>
        <v>169</v>
      </c>
      <c r="B179" s="35" t="s">
        <v>105</v>
      </c>
      <c r="C179" s="41" t="s">
        <v>106</v>
      </c>
      <c r="D179" s="36">
        <v>35443.240000000005</v>
      </c>
      <c r="E179" s="36"/>
      <c r="F179" s="36">
        <f t="shared" si="5"/>
        <v>35443.240000000005</v>
      </c>
      <c r="H179" s="3"/>
    </row>
    <row r="180" spans="1:8" ht="13.5">
      <c r="A180" s="30">
        <f t="shared" si="6"/>
        <v>170</v>
      </c>
      <c r="B180" s="42" t="s">
        <v>107</v>
      </c>
      <c r="C180" s="41" t="s">
        <v>106</v>
      </c>
      <c r="D180" s="36">
        <v>21641.24</v>
      </c>
      <c r="E180" s="36"/>
      <c r="F180" s="36">
        <f t="shared" si="5"/>
        <v>21641.24</v>
      </c>
    </row>
    <row r="181" spans="1:8">
      <c r="A181" s="30">
        <f t="shared" si="6"/>
        <v>171</v>
      </c>
      <c r="B181" s="35" t="s">
        <v>108</v>
      </c>
      <c r="C181" s="43" t="s">
        <v>106</v>
      </c>
      <c r="D181" s="36">
        <v>7171.42</v>
      </c>
      <c r="E181" s="36"/>
      <c r="F181" s="36">
        <f t="shared" si="5"/>
        <v>7171.42</v>
      </c>
    </row>
    <row r="182" spans="1:8">
      <c r="A182" s="30">
        <f t="shared" si="6"/>
        <v>172</v>
      </c>
      <c r="B182" s="31" t="s">
        <v>109</v>
      </c>
      <c r="C182" s="31" t="s">
        <v>110</v>
      </c>
      <c r="D182" s="33">
        <v>7171.42</v>
      </c>
      <c r="E182" s="33"/>
      <c r="F182" s="33">
        <f t="shared" si="5"/>
        <v>7171.42</v>
      </c>
    </row>
    <row r="183" spans="1:8">
      <c r="A183" s="30">
        <f t="shared" si="6"/>
        <v>173</v>
      </c>
      <c r="B183" s="31" t="s">
        <v>66</v>
      </c>
      <c r="C183" s="31" t="s">
        <v>111</v>
      </c>
      <c r="D183" s="33">
        <v>6165</v>
      </c>
      <c r="E183" s="33"/>
      <c r="F183" s="33">
        <f t="shared" si="5"/>
        <v>6165</v>
      </c>
    </row>
    <row r="184" spans="1:8">
      <c r="A184" s="30">
        <f t="shared" si="6"/>
        <v>174</v>
      </c>
      <c r="B184" s="31" t="s">
        <v>56</v>
      </c>
      <c r="C184" s="31" t="s">
        <v>112</v>
      </c>
      <c r="D184" s="33">
        <v>911.42</v>
      </c>
      <c r="E184" s="33"/>
      <c r="F184" s="33">
        <f t="shared" si="5"/>
        <v>911.42</v>
      </c>
    </row>
    <row r="185" spans="1:8">
      <c r="A185" s="30">
        <f t="shared" si="6"/>
        <v>175</v>
      </c>
      <c r="B185" s="31" t="s">
        <v>58</v>
      </c>
      <c r="C185" s="31" t="s">
        <v>118</v>
      </c>
      <c r="D185" s="33">
        <v>95</v>
      </c>
      <c r="E185" s="33"/>
      <c r="F185" s="33">
        <f t="shared" si="5"/>
        <v>95</v>
      </c>
    </row>
    <row r="186" spans="1:8">
      <c r="A186" s="30">
        <f t="shared" si="6"/>
        <v>176</v>
      </c>
      <c r="B186" s="35" t="s">
        <v>113</v>
      </c>
      <c r="C186" s="35" t="s">
        <v>106</v>
      </c>
      <c r="D186" s="36">
        <v>1393.02</v>
      </c>
      <c r="E186" s="33"/>
      <c r="F186" s="36">
        <f>D186+E186</f>
        <v>1393.02</v>
      </c>
    </row>
    <row r="187" spans="1:8">
      <c r="A187" s="30">
        <f t="shared" si="6"/>
        <v>177</v>
      </c>
      <c r="B187" s="31" t="s">
        <v>109</v>
      </c>
      <c r="C187" s="31" t="s">
        <v>110</v>
      </c>
      <c r="D187" s="33">
        <v>1393.02</v>
      </c>
      <c r="E187" s="33"/>
      <c r="F187" s="33">
        <f t="shared" si="5"/>
        <v>1393.02</v>
      </c>
    </row>
    <row r="188" spans="1:8">
      <c r="A188" s="30">
        <f t="shared" si="6"/>
        <v>178</v>
      </c>
      <c r="B188" s="31" t="s">
        <v>66</v>
      </c>
      <c r="C188" s="31" t="s">
        <v>114</v>
      </c>
      <c r="D188" s="33">
        <v>1190</v>
      </c>
      <c r="E188" s="33"/>
      <c r="F188" s="33">
        <f t="shared" si="5"/>
        <v>1190</v>
      </c>
    </row>
    <row r="189" spans="1:8">
      <c r="A189" s="30">
        <f t="shared" si="6"/>
        <v>179</v>
      </c>
      <c r="B189" s="31" t="s">
        <v>56</v>
      </c>
      <c r="C189" s="31" t="s">
        <v>112</v>
      </c>
      <c r="D189" s="33">
        <v>188.02</v>
      </c>
      <c r="E189" s="33"/>
      <c r="F189" s="33">
        <f t="shared" si="5"/>
        <v>188.02</v>
      </c>
    </row>
    <row r="190" spans="1:8">
      <c r="A190" s="30">
        <f t="shared" si="6"/>
        <v>180</v>
      </c>
      <c r="B190" s="31" t="s">
        <v>58</v>
      </c>
      <c r="C190" s="31" t="s">
        <v>118</v>
      </c>
      <c r="D190" s="33">
        <v>15</v>
      </c>
      <c r="E190" s="33"/>
      <c r="F190" s="33">
        <f t="shared" si="5"/>
        <v>15</v>
      </c>
    </row>
    <row r="191" spans="1:8">
      <c r="A191" s="30">
        <f t="shared" si="6"/>
        <v>181</v>
      </c>
      <c r="B191" s="35" t="s">
        <v>115</v>
      </c>
      <c r="C191" s="35" t="s">
        <v>106</v>
      </c>
      <c r="D191" s="36">
        <v>975.94</v>
      </c>
      <c r="E191" s="36"/>
      <c r="F191" s="36">
        <f t="shared" si="5"/>
        <v>975.94</v>
      </c>
    </row>
    <row r="192" spans="1:8">
      <c r="A192" s="30">
        <f t="shared" si="6"/>
        <v>182</v>
      </c>
      <c r="B192" s="31" t="s">
        <v>109</v>
      </c>
      <c r="C192" s="31" t="s">
        <v>110</v>
      </c>
      <c r="D192" s="33">
        <v>975.94</v>
      </c>
      <c r="E192" s="33"/>
      <c r="F192" s="33">
        <f t="shared" si="5"/>
        <v>975.94</v>
      </c>
    </row>
    <row r="193" spans="1:6">
      <c r="A193" s="30">
        <f t="shared" si="6"/>
        <v>183</v>
      </c>
      <c r="B193" s="31" t="s">
        <v>66</v>
      </c>
      <c r="C193" s="31" t="s">
        <v>111</v>
      </c>
      <c r="D193" s="33">
        <v>540</v>
      </c>
      <c r="E193" s="33"/>
      <c r="F193" s="33">
        <f t="shared" si="5"/>
        <v>540</v>
      </c>
    </row>
    <row r="194" spans="1:6">
      <c r="A194" s="30">
        <f t="shared" si="6"/>
        <v>184</v>
      </c>
      <c r="B194" s="31" t="s">
        <v>56</v>
      </c>
      <c r="C194" s="31" t="s">
        <v>112</v>
      </c>
      <c r="D194" s="33">
        <v>367.94</v>
      </c>
      <c r="E194" s="33"/>
      <c r="F194" s="33">
        <f t="shared" si="5"/>
        <v>367.94</v>
      </c>
    </row>
    <row r="195" spans="1:6">
      <c r="A195" s="30">
        <f t="shared" si="6"/>
        <v>185</v>
      </c>
      <c r="B195" s="31" t="s">
        <v>252</v>
      </c>
      <c r="C195" s="31" t="s">
        <v>112</v>
      </c>
      <c r="D195" s="33">
        <v>60</v>
      </c>
      <c r="E195" s="33"/>
      <c r="F195" s="33">
        <f t="shared" si="5"/>
        <v>60</v>
      </c>
    </row>
    <row r="196" spans="1:6">
      <c r="A196" s="30">
        <f t="shared" si="6"/>
        <v>186</v>
      </c>
      <c r="B196" s="31" t="s">
        <v>58</v>
      </c>
      <c r="C196" s="31" t="s">
        <v>118</v>
      </c>
      <c r="D196" s="33">
        <v>8</v>
      </c>
      <c r="E196" s="33"/>
      <c r="F196" s="33">
        <f t="shared" si="5"/>
        <v>8</v>
      </c>
    </row>
    <row r="197" spans="1:6">
      <c r="A197" s="30">
        <f t="shared" si="6"/>
        <v>187</v>
      </c>
      <c r="B197" s="35" t="s">
        <v>116</v>
      </c>
      <c r="C197" s="35" t="s">
        <v>106</v>
      </c>
      <c r="D197" s="36">
        <v>2408.4300000000003</v>
      </c>
      <c r="E197" s="33"/>
      <c r="F197" s="36">
        <f t="shared" si="5"/>
        <v>2408.4300000000003</v>
      </c>
    </row>
    <row r="198" spans="1:6">
      <c r="A198" s="30">
        <f t="shared" si="6"/>
        <v>188</v>
      </c>
      <c r="B198" s="31" t="s">
        <v>117</v>
      </c>
      <c r="C198" s="31" t="s">
        <v>110</v>
      </c>
      <c r="D198" s="33">
        <v>2408.4300000000003</v>
      </c>
      <c r="E198" s="33"/>
      <c r="F198" s="33">
        <f t="shared" si="5"/>
        <v>2408.4300000000003</v>
      </c>
    </row>
    <row r="199" spans="1:6">
      <c r="A199" s="30">
        <f t="shared" si="6"/>
        <v>189</v>
      </c>
      <c r="B199" s="31" t="s">
        <v>66</v>
      </c>
      <c r="C199" s="31" t="s">
        <v>111</v>
      </c>
      <c r="D199" s="33">
        <v>1080</v>
      </c>
      <c r="E199" s="33"/>
      <c r="F199" s="33">
        <f t="shared" si="5"/>
        <v>1080</v>
      </c>
    </row>
    <row r="200" spans="1:6">
      <c r="A200" s="30">
        <f t="shared" si="6"/>
        <v>190</v>
      </c>
      <c r="B200" s="31" t="s">
        <v>56</v>
      </c>
      <c r="C200" s="31" t="s">
        <v>112</v>
      </c>
      <c r="D200" s="33">
        <v>499.43</v>
      </c>
      <c r="E200" s="33"/>
      <c r="F200" s="33">
        <f t="shared" si="5"/>
        <v>499.43</v>
      </c>
    </row>
    <row r="201" spans="1:6">
      <c r="A201" s="30">
        <f t="shared" si="6"/>
        <v>191</v>
      </c>
      <c r="B201" s="31" t="s">
        <v>58</v>
      </c>
      <c r="C201" s="31" t="s">
        <v>118</v>
      </c>
      <c r="D201" s="33">
        <v>829</v>
      </c>
      <c r="E201" s="33"/>
      <c r="F201" s="33">
        <f t="shared" si="5"/>
        <v>829</v>
      </c>
    </row>
    <row r="202" spans="1:6">
      <c r="A202" s="30">
        <f t="shared" si="6"/>
        <v>192</v>
      </c>
      <c r="B202" s="35" t="s">
        <v>119</v>
      </c>
      <c r="C202" s="35" t="s">
        <v>106</v>
      </c>
      <c r="D202" s="36">
        <v>1438.55</v>
      </c>
      <c r="E202" s="33"/>
      <c r="F202" s="36">
        <f t="shared" si="5"/>
        <v>1438.55</v>
      </c>
    </row>
    <row r="203" spans="1:6">
      <c r="A203" s="30">
        <f t="shared" si="6"/>
        <v>193</v>
      </c>
      <c r="B203" s="31" t="s">
        <v>117</v>
      </c>
      <c r="C203" s="31" t="s">
        <v>110</v>
      </c>
      <c r="D203" s="33">
        <v>1438.55</v>
      </c>
      <c r="E203" s="33"/>
      <c r="F203" s="33">
        <f t="shared" si="5"/>
        <v>1438.55</v>
      </c>
    </row>
    <row r="204" spans="1:6">
      <c r="A204" s="30">
        <f t="shared" si="6"/>
        <v>194</v>
      </c>
      <c r="B204" s="31" t="s">
        <v>66</v>
      </c>
      <c r="C204" s="31" t="s">
        <v>111</v>
      </c>
      <c r="D204" s="33">
        <v>250</v>
      </c>
      <c r="E204" s="33"/>
      <c r="F204" s="33">
        <f t="shared" si="5"/>
        <v>250</v>
      </c>
    </row>
    <row r="205" spans="1:6">
      <c r="A205" s="30">
        <f t="shared" si="6"/>
        <v>195</v>
      </c>
      <c r="B205" s="31" t="s">
        <v>56</v>
      </c>
      <c r="C205" s="31" t="s">
        <v>112</v>
      </c>
      <c r="D205" s="33">
        <v>358.55</v>
      </c>
      <c r="E205" s="33"/>
      <c r="F205" s="33">
        <f t="shared" si="5"/>
        <v>358.55</v>
      </c>
    </row>
    <row r="206" spans="1:6">
      <c r="A206" s="30">
        <f t="shared" si="6"/>
        <v>196</v>
      </c>
      <c r="B206" s="31" t="s">
        <v>58</v>
      </c>
      <c r="C206" s="31" t="s">
        <v>125</v>
      </c>
      <c r="D206" s="33">
        <v>830</v>
      </c>
      <c r="E206" s="33"/>
      <c r="F206" s="33">
        <f t="shared" si="5"/>
        <v>830</v>
      </c>
    </row>
    <row r="207" spans="1:6">
      <c r="A207" s="30">
        <f t="shared" si="6"/>
        <v>197</v>
      </c>
      <c r="B207" s="35" t="s">
        <v>120</v>
      </c>
      <c r="C207" s="35" t="s">
        <v>106</v>
      </c>
      <c r="D207" s="36">
        <v>1909.94</v>
      </c>
      <c r="E207" s="36"/>
      <c r="F207" s="36">
        <f t="shared" si="5"/>
        <v>1909.94</v>
      </c>
    </row>
    <row r="208" spans="1:6">
      <c r="A208" s="30">
        <f t="shared" si="6"/>
        <v>198</v>
      </c>
      <c r="B208" s="31" t="s">
        <v>117</v>
      </c>
      <c r="C208" s="31" t="s">
        <v>110</v>
      </c>
      <c r="D208" s="33">
        <v>1909.94</v>
      </c>
      <c r="E208" s="33"/>
      <c r="F208" s="33">
        <f t="shared" si="5"/>
        <v>1909.94</v>
      </c>
    </row>
    <row r="209" spans="1:6">
      <c r="A209" s="30">
        <f t="shared" si="6"/>
        <v>199</v>
      </c>
      <c r="B209" s="31" t="s">
        <v>66</v>
      </c>
      <c r="C209" s="31" t="s">
        <v>111</v>
      </c>
      <c r="D209" s="33">
        <v>500</v>
      </c>
      <c r="E209" s="33"/>
      <c r="F209" s="33">
        <f t="shared" si="5"/>
        <v>500</v>
      </c>
    </row>
    <row r="210" spans="1:6">
      <c r="A210" s="30">
        <f t="shared" si="6"/>
        <v>200</v>
      </c>
      <c r="B210" s="31" t="s">
        <v>56</v>
      </c>
      <c r="C210" s="31" t="s">
        <v>112</v>
      </c>
      <c r="D210" s="33">
        <v>409.94</v>
      </c>
      <c r="E210" s="33"/>
      <c r="F210" s="33">
        <f t="shared" ref="F210:F273" si="7">D210+E210</f>
        <v>409.94</v>
      </c>
    </row>
    <row r="211" spans="1:6">
      <c r="A211" s="30">
        <f t="shared" si="6"/>
        <v>201</v>
      </c>
      <c r="B211" s="31" t="s">
        <v>58</v>
      </c>
      <c r="C211" s="31" t="s">
        <v>125</v>
      </c>
      <c r="D211" s="33">
        <v>1000</v>
      </c>
      <c r="E211" s="33"/>
      <c r="F211" s="33">
        <f t="shared" si="7"/>
        <v>1000</v>
      </c>
    </row>
    <row r="212" spans="1:6">
      <c r="A212" s="30">
        <f t="shared" si="6"/>
        <v>202</v>
      </c>
      <c r="B212" s="35" t="s">
        <v>121</v>
      </c>
      <c r="C212" s="35" t="s">
        <v>106</v>
      </c>
      <c r="D212" s="36">
        <v>4664.5599999999995</v>
      </c>
      <c r="E212" s="33"/>
      <c r="F212" s="36">
        <f t="shared" si="7"/>
        <v>4664.5599999999995</v>
      </c>
    </row>
    <row r="213" spans="1:6">
      <c r="A213" s="30">
        <f t="shared" si="6"/>
        <v>203</v>
      </c>
      <c r="B213" s="31" t="s">
        <v>117</v>
      </c>
      <c r="C213" s="31" t="s">
        <v>110</v>
      </c>
      <c r="D213" s="33">
        <v>4664.5599999999995</v>
      </c>
      <c r="E213" s="33"/>
      <c r="F213" s="33">
        <f t="shared" si="7"/>
        <v>4664.5599999999995</v>
      </c>
    </row>
    <row r="214" spans="1:6">
      <c r="A214" s="30">
        <f t="shared" si="6"/>
        <v>204</v>
      </c>
      <c r="B214" s="31" t="s">
        <v>66</v>
      </c>
      <c r="C214" s="31" t="s">
        <v>111</v>
      </c>
      <c r="D214" s="33">
        <v>2445</v>
      </c>
      <c r="E214" s="33"/>
      <c r="F214" s="33">
        <f t="shared" si="7"/>
        <v>2445</v>
      </c>
    </row>
    <row r="215" spans="1:6">
      <c r="A215" s="30">
        <f t="shared" si="6"/>
        <v>205</v>
      </c>
      <c r="B215" s="31" t="s">
        <v>56</v>
      </c>
      <c r="C215" s="31" t="s">
        <v>112</v>
      </c>
      <c r="D215" s="33">
        <v>1219.56</v>
      </c>
      <c r="E215" s="33"/>
      <c r="F215" s="33">
        <f t="shared" si="7"/>
        <v>1219.56</v>
      </c>
    </row>
    <row r="216" spans="1:6">
      <c r="A216" s="30">
        <f t="shared" si="6"/>
        <v>206</v>
      </c>
      <c r="B216" s="31" t="s">
        <v>58</v>
      </c>
      <c r="C216" s="31" t="s">
        <v>125</v>
      </c>
      <c r="D216" s="33">
        <v>1000</v>
      </c>
      <c r="E216" s="33"/>
      <c r="F216" s="33">
        <f t="shared" si="7"/>
        <v>1000</v>
      </c>
    </row>
    <row r="217" spans="1:6">
      <c r="A217" s="30">
        <f t="shared" si="6"/>
        <v>207</v>
      </c>
      <c r="B217" s="35" t="s">
        <v>122</v>
      </c>
      <c r="C217" s="35" t="s">
        <v>106</v>
      </c>
      <c r="D217" s="36">
        <v>1106.45</v>
      </c>
      <c r="E217" s="33"/>
      <c r="F217" s="36">
        <f t="shared" si="7"/>
        <v>1106.45</v>
      </c>
    </row>
    <row r="218" spans="1:6">
      <c r="A218" s="30">
        <f t="shared" si="6"/>
        <v>208</v>
      </c>
      <c r="B218" s="31" t="s">
        <v>117</v>
      </c>
      <c r="C218" s="31" t="s">
        <v>110</v>
      </c>
      <c r="D218" s="33">
        <v>1106.45</v>
      </c>
      <c r="E218" s="33"/>
      <c r="F218" s="33">
        <f t="shared" si="7"/>
        <v>1106.45</v>
      </c>
    </row>
    <row r="219" spans="1:6">
      <c r="A219" s="30">
        <f t="shared" si="6"/>
        <v>209</v>
      </c>
      <c r="B219" s="31" t="s">
        <v>66</v>
      </c>
      <c r="C219" s="31" t="s">
        <v>111</v>
      </c>
      <c r="D219" s="33">
        <v>595</v>
      </c>
      <c r="E219" s="33"/>
      <c r="F219" s="33">
        <f t="shared" si="7"/>
        <v>595</v>
      </c>
    </row>
    <row r="220" spans="1:6">
      <c r="A220" s="30">
        <f t="shared" si="6"/>
        <v>210</v>
      </c>
      <c r="B220" s="31" t="s">
        <v>56</v>
      </c>
      <c r="C220" s="31" t="s">
        <v>112</v>
      </c>
      <c r="D220" s="33">
        <v>511.45</v>
      </c>
      <c r="E220" s="33"/>
      <c r="F220" s="33">
        <f t="shared" si="7"/>
        <v>511.45</v>
      </c>
    </row>
    <row r="221" spans="1:6">
      <c r="A221" s="30">
        <f t="shared" si="6"/>
        <v>211</v>
      </c>
      <c r="B221" s="35" t="s">
        <v>123</v>
      </c>
      <c r="C221" s="35" t="s">
        <v>106</v>
      </c>
      <c r="D221" s="36">
        <v>541.12</v>
      </c>
      <c r="E221" s="33"/>
      <c r="F221" s="36">
        <f t="shared" si="7"/>
        <v>541.12</v>
      </c>
    </row>
    <row r="222" spans="1:6">
      <c r="A222" s="30">
        <f t="shared" si="6"/>
        <v>212</v>
      </c>
      <c r="B222" s="31" t="s">
        <v>117</v>
      </c>
      <c r="C222" s="31" t="s">
        <v>110</v>
      </c>
      <c r="D222" s="33">
        <v>541.12</v>
      </c>
      <c r="E222" s="33"/>
      <c r="F222" s="33">
        <f t="shared" si="7"/>
        <v>541.12</v>
      </c>
    </row>
    <row r="223" spans="1:6">
      <c r="A223" s="30">
        <f t="shared" si="6"/>
        <v>213</v>
      </c>
      <c r="B223" s="31" t="s">
        <v>66</v>
      </c>
      <c r="C223" s="31" t="s">
        <v>111</v>
      </c>
      <c r="D223" s="33">
        <v>224</v>
      </c>
      <c r="E223" s="33"/>
      <c r="F223" s="33">
        <f t="shared" si="7"/>
        <v>224</v>
      </c>
    </row>
    <row r="224" spans="1:6">
      <c r="A224" s="30">
        <f t="shared" si="6"/>
        <v>214</v>
      </c>
      <c r="B224" s="31" t="s">
        <v>56</v>
      </c>
      <c r="C224" s="31" t="s">
        <v>112</v>
      </c>
      <c r="D224" s="33">
        <v>317.12</v>
      </c>
      <c r="E224" s="33"/>
      <c r="F224" s="33">
        <f t="shared" si="7"/>
        <v>317.12</v>
      </c>
    </row>
    <row r="225" spans="1:6">
      <c r="A225" s="30">
        <f t="shared" si="6"/>
        <v>215</v>
      </c>
      <c r="B225" s="31" t="s">
        <v>58</v>
      </c>
      <c r="C225" s="31" t="s">
        <v>125</v>
      </c>
      <c r="D225" s="33">
        <v>0</v>
      </c>
      <c r="E225" s="33"/>
      <c r="F225" s="33">
        <f t="shared" si="7"/>
        <v>0</v>
      </c>
    </row>
    <row r="226" spans="1:6">
      <c r="A226" s="30">
        <f t="shared" si="6"/>
        <v>216</v>
      </c>
      <c r="B226" s="35" t="s">
        <v>124</v>
      </c>
      <c r="C226" s="35" t="s">
        <v>106</v>
      </c>
      <c r="D226" s="36">
        <v>238.81</v>
      </c>
      <c r="E226" s="33"/>
      <c r="F226" s="36">
        <f t="shared" si="7"/>
        <v>238.81</v>
      </c>
    </row>
    <row r="227" spans="1:6">
      <c r="A227" s="30">
        <f t="shared" si="6"/>
        <v>217</v>
      </c>
      <c r="B227" s="31" t="s">
        <v>117</v>
      </c>
      <c r="C227" s="31" t="s">
        <v>110</v>
      </c>
      <c r="D227" s="33">
        <v>238.81</v>
      </c>
      <c r="E227" s="33"/>
      <c r="F227" s="33">
        <f t="shared" si="7"/>
        <v>238.81</v>
      </c>
    </row>
    <row r="228" spans="1:6">
      <c r="A228" s="30">
        <f t="shared" si="6"/>
        <v>218</v>
      </c>
      <c r="B228" s="31" t="s">
        <v>66</v>
      </c>
      <c r="C228" s="31" t="s">
        <v>111</v>
      </c>
      <c r="D228" s="33">
        <v>70</v>
      </c>
      <c r="E228" s="33"/>
      <c r="F228" s="33">
        <f t="shared" si="7"/>
        <v>70</v>
      </c>
    </row>
    <row r="229" spans="1:6">
      <c r="A229" s="30">
        <f t="shared" si="6"/>
        <v>219</v>
      </c>
      <c r="B229" s="31" t="s">
        <v>56</v>
      </c>
      <c r="C229" s="31" t="s">
        <v>112</v>
      </c>
      <c r="D229" s="33">
        <v>168.81</v>
      </c>
      <c r="E229" s="33"/>
      <c r="F229" s="33">
        <f t="shared" si="7"/>
        <v>168.81</v>
      </c>
    </row>
    <row r="230" spans="1:6">
      <c r="A230" s="30">
        <f t="shared" si="6"/>
        <v>220</v>
      </c>
      <c r="B230" s="35" t="s">
        <v>239</v>
      </c>
      <c r="C230" s="35" t="s">
        <v>106</v>
      </c>
      <c r="D230" s="36">
        <v>405</v>
      </c>
      <c r="E230" s="36"/>
      <c r="F230" s="36">
        <f t="shared" si="7"/>
        <v>405</v>
      </c>
    </row>
    <row r="231" spans="1:6">
      <c r="A231" s="30">
        <f t="shared" si="6"/>
        <v>221</v>
      </c>
      <c r="B231" s="31" t="s">
        <v>240</v>
      </c>
      <c r="C231" s="31" t="s">
        <v>241</v>
      </c>
      <c r="D231" s="33">
        <v>405</v>
      </c>
      <c r="E231" s="33"/>
      <c r="F231" s="33">
        <f t="shared" si="7"/>
        <v>405</v>
      </c>
    </row>
    <row r="232" spans="1:6" ht="35.25" customHeight="1">
      <c r="A232" s="30">
        <f t="shared" si="6"/>
        <v>222</v>
      </c>
      <c r="B232" s="34" t="s">
        <v>242</v>
      </c>
      <c r="C232" s="31" t="s">
        <v>241</v>
      </c>
      <c r="D232" s="33">
        <v>0</v>
      </c>
      <c r="E232" s="33"/>
      <c r="F232" s="33">
        <f t="shared" si="7"/>
        <v>0</v>
      </c>
    </row>
    <row r="233" spans="1:6" ht="13.5">
      <c r="A233" s="30">
        <f>A232+1</f>
        <v>223</v>
      </c>
      <c r="B233" s="42" t="s">
        <v>126</v>
      </c>
      <c r="C233" s="41" t="s">
        <v>106</v>
      </c>
      <c r="D233" s="36">
        <v>10990</v>
      </c>
      <c r="E233" s="36"/>
      <c r="F233" s="36">
        <f t="shared" si="7"/>
        <v>10990</v>
      </c>
    </row>
    <row r="234" spans="1:6">
      <c r="A234" s="30">
        <f t="shared" ref="A234:A238" si="8">A233+1</f>
        <v>224</v>
      </c>
      <c r="B234" s="35" t="s">
        <v>127</v>
      </c>
      <c r="C234" s="35" t="s">
        <v>106</v>
      </c>
      <c r="D234" s="36">
        <v>7500</v>
      </c>
      <c r="E234" s="33"/>
      <c r="F234" s="36">
        <f t="shared" si="7"/>
        <v>7500</v>
      </c>
    </row>
    <row r="235" spans="1:6">
      <c r="A235" s="30">
        <f t="shared" si="8"/>
        <v>225</v>
      </c>
      <c r="B235" s="31" t="s">
        <v>128</v>
      </c>
      <c r="C235" s="31" t="s">
        <v>129</v>
      </c>
      <c r="D235" s="33">
        <v>7500</v>
      </c>
      <c r="E235" s="33"/>
      <c r="F235" s="33">
        <f t="shared" si="7"/>
        <v>7500</v>
      </c>
    </row>
    <row r="236" spans="1:6" ht="27" customHeight="1">
      <c r="A236" s="30">
        <f t="shared" si="8"/>
        <v>226</v>
      </c>
      <c r="B236" s="37" t="s">
        <v>255</v>
      </c>
      <c r="C236" s="35" t="s">
        <v>129</v>
      </c>
      <c r="D236" s="36">
        <v>1500</v>
      </c>
      <c r="E236" s="33"/>
      <c r="F236" s="36">
        <f t="shared" si="7"/>
        <v>1500</v>
      </c>
    </row>
    <row r="237" spans="1:6" ht="36" customHeight="1">
      <c r="A237" s="30">
        <f t="shared" si="8"/>
        <v>227</v>
      </c>
      <c r="B237" s="37" t="s">
        <v>206</v>
      </c>
      <c r="C237" s="35" t="s">
        <v>129</v>
      </c>
      <c r="D237" s="36">
        <v>600</v>
      </c>
      <c r="E237" s="33"/>
      <c r="F237" s="36">
        <f t="shared" si="7"/>
        <v>600</v>
      </c>
    </row>
    <row r="238" spans="1:6" ht="33" customHeight="1">
      <c r="A238" s="30">
        <f t="shared" si="8"/>
        <v>228</v>
      </c>
      <c r="B238" s="37" t="s">
        <v>256</v>
      </c>
      <c r="C238" s="35" t="s">
        <v>129</v>
      </c>
      <c r="D238" s="36">
        <v>500</v>
      </c>
      <c r="E238" s="33"/>
      <c r="F238" s="36">
        <f t="shared" si="7"/>
        <v>500</v>
      </c>
    </row>
    <row r="239" spans="1:6">
      <c r="A239" s="30">
        <f t="shared" ref="A239:A241" si="9">A238+1</f>
        <v>229</v>
      </c>
      <c r="B239" s="35" t="s">
        <v>130</v>
      </c>
      <c r="C239" s="35" t="s">
        <v>106</v>
      </c>
      <c r="D239" s="36">
        <v>890</v>
      </c>
      <c r="E239" s="36"/>
      <c r="F239" s="36">
        <f t="shared" si="7"/>
        <v>890</v>
      </c>
    </row>
    <row r="240" spans="1:6">
      <c r="A240" s="30">
        <f t="shared" si="9"/>
        <v>230</v>
      </c>
      <c r="B240" s="31" t="s">
        <v>128</v>
      </c>
      <c r="C240" s="31" t="s">
        <v>129</v>
      </c>
      <c r="D240" s="33">
        <v>890</v>
      </c>
      <c r="E240" s="33"/>
      <c r="F240" s="33">
        <f t="shared" si="7"/>
        <v>890</v>
      </c>
    </row>
    <row r="241" spans="1:6" ht="13.5">
      <c r="A241" s="30">
        <f t="shared" si="9"/>
        <v>231</v>
      </c>
      <c r="B241" s="42" t="s">
        <v>131</v>
      </c>
      <c r="C241" s="41" t="s">
        <v>106</v>
      </c>
      <c r="D241" s="36">
        <v>2200</v>
      </c>
      <c r="E241" s="36"/>
      <c r="F241" s="36">
        <f t="shared" si="7"/>
        <v>2200</v>
      </c>
    </row>
    <row r="242" spans="1:6">
      <c r="A242" s="30">
        <f t="shared" ref="A242:A285" si="10">A241+1</f>
        <v>232</v>
      </c>
      <c r="B242" s="35" t="s">
        <v>132</v>
      </c>
      <c r="C242" s="35" t="s">
        <v>106</v>
      </c>
      <c r="D242" s="36">
        <v>1200</v>
      </c>
      <c r="E242" s="33"/>
      <c r="F242" s="36">
        <f t="shared" si="7"/>
        <v>1200</v>
      </c>
    </row>
    <row r="243" spans="1:6">
      <c r="A243" s="30">
        <f t="shared" si="10"/>
        <v>233</v>
      </c>
      <c r="B243" s="31" t="s">
        <v>133</v>
      </c>
      <c r="C243" s="31" t="s">
        <v>129</v>
      </c>
      <c r="D243" s="33">
        <v>1200</v>
      </c>
      <c r="E243" s="33"/>
      <c r="F243" s="33">
        <f t="shared" si="7"/>
        <v>1200</v>
      </c>
    </row>
    <row r="244" spans="1:6">
      <c r="A244" s="30">
        <f t="shared" si="10"/>
        <v>234</v>
      </c>
      <c r="B244" s="35" t="s">
        <v>134</v>
      </c>
      <c r="C244" s="35" t="s">
        <v>106</v>
      </c>
      <c r="D244" s="36">
        <v>550</v>
      </c>
      <c r="E244" s="36"/>
      <c r="F244" s="36">
        <f t="shared" si="7"/>
        <v>550</v>
      </c>
    </row>
    <row r="245" spans="1:6">
      <c r="A245" s="30">
        <f t="shared" si="10"/>
        <v>235</v>
      </c>
      <c r="B245" s="31" t="s">
        <v>128</v>
      </c>
      <c r="C245" s="31" t="s">
        <v>129</v>
      </c>
      <c r="D245" s="33">
        <v>350</v>
      </c>
      <c r="E245" s="33"/>
      <c r="F245" s="33">
        <f t="shared" si="7"/>
        <v>350</v>
      </c>
    </row>
    <row r="246" spans="1:6">
      <c r="A246" s="30">
        <f t="shared" si="10"/>
        <v>236</v>
      </c>
      <c r="B246" s="31" t="s">
        <v>254</v>
      </c>
      <c r="C246" s="31" t="s">
        <v>129</v>
      </c>
      <c r="D246" s="33">
        <v>200</v>
      </c>
      <c r="E246" s="33"/>
      <c r="F246" s="33">
        <f t="shared" si="7"/>
        <v>200</v>
      </c>
    </row>
    <row r="247" spans="1:6">
      <c r="A247" s="30">
        <f t="shared" si="10"/>
        <v>237</v>
      </c>
      <c r="B247" s="35" t="s">
        <v>135</v>
      </c>
      <c r="C247" s="35" t="s">
        <v>106</v>
      </c>
      <c r="D247" s="36">
        <v>350</v>
      </c>
      <c r="E247" s="36"/>
      <c r="F247" s="36">
        <f t="shared" si="7"/>
        <v>350</v>
      </c>
    </row>
    <row r="248" spans="1:6">
      <c r="A248" s="30">
        <f t="shared" si="10"/>
        <v>238</v>
      </c>
      <c r="B248" s="31" t="s">
        <v>128</v>
      </c>
      <c r="C248" s="31" t="s">
        <v>129</v>
      </c>
      <c r="D248" s="33">
        <v>350</v>
      </c>
      <c r="E248" s="33"/>
      <c r="F248" s="33">
        <f t="shared" si="7"/>
        <v>350</v>
      </c>
    </row>
    <row r="249" spans="1:6">
      <c r="A249" s="30">
        <f t="shared" si="10"/>
        <v>239</v>
      </c>
      <c r="B249" s="35" t="s">
        <v>253</v>
      </c>
      <c r="C249" s="35" t="s">
        <v>129</v>
      </c>
      <c r="D249" s="36">
        <v>100</v>
      </c>
      <c r="E249" s="36"/>
      <c r="F249" s="36">
        <f t="shared" si="7"/>
        <v>100</v>
      </c>
    </row>
    <row r="250" spans="1:6">
      <c r="A250" s="30">
        <f t="shared" si="10"/>
        <v>240</v>
      </c>
      <c r="B250" s="35" t="s">
        <v>136</v>
      </c>
      <c r="C250" s="35" t="s">
        <v>137</v>
      </c>
      <c r="D250" s="36">
        <v>134753.76999999999</v>
      </c>
      <c r="E250" s="36">
        <f>E251</f>
        <v>1028</v>
      </c>
      <c r="F250" s="36">
        <f t="shared" si="7"/>
        <v>135781.76999999999</v>
      </c>
    </row>
    <row r="251" spans="1:6">
      <c r="A251" s="30">
        <f t="shared" si="10"/>
        <v>241</v>
      </c>
      <c r="B251" s="35" t="s">
        <v>138</v>
      </c>
      <c r="C251" s="35" t="s">
        <v>139</v>
      </c>
      <c r="D251" s="36">
        <v>122297.94</v>
      </c>
      <c r="E251" s="36">
        <f>E252+E253+E254+E255+E256+E257+E258</f>
        <v>1028</v>
      </c>
      <c r="F251" s="36">
        <f t="shared" si="7"/>
        <v>123325.94</v>
      </c>
    </row>
    <row r="252" spans="1:6">
      <c r="A252" s="30">
        <f t="shared" si="10"/>
        <v>242</v>
      </c>
      <c r="B252" s="31" t="s">
        <v>66</v>
      </c>
      <c r="C252" s="31" t="s">
        <v>140</v>
      </c>
      <c r="D252" s="33">
        <v>25625</v>
      </c>
      <c r="E252" s="33"/>
      <c r="F252" s="33">
        <f t="shared" si="7"/>
        <v>25625</v>
      </c>
    </row>
    <row r="253" spans="1:6">
      <c r="A253" s="30">
        <f t="shared" si="10"/>
        <v>243</v>
      </c>
      <c r="B253" s="31" t="s">
        <v>56</v>
      </c>
      <c r="C253" s="31" t="s">
        <v>141</v>
      </c>
      <c r="D253" s="33">
        <v>16269.94</v>
      </c>
      <c r="E253" s="33"/>
      <c r="F253" s="33">
        <f t="shared" si="7"/>
        <v>16269.94</v>
      </c>
    </row>
    <row r="254" spans="1:6">
      <c r="A254" s="30">
        <f t="shared" si="10"/>
        <v>244</v>
      </c>
      <c r="B254" s="31" t="s">
        <v>142</v>
      </c>
      <c r="C254" s="31" t="s">
        <v>143</v>
      </c>
      <c r="D254" s="33">
        <v>72965</v>
      </c>
      <c r="E254" s="33">
        <v>1028</v>
      </c>
      <c r="F254" s="33">
        <f t="shared" si="7"/>
        <v>73993</v>
      </c>
    </row>
    <row r="255" spans="1:6">
      <c r="A255" s="30">
        <f t="shared" si="10"/>
        <v>245</v>
      </c>
      <c r="B255" s="31" t="s">
        <v>225</v>
      </c>
      <c r="C255" s="31" t="s">
        <v>186</v>
      </c>
      <c r="D255" s="33">
        <v>3382</v>
      </c>
      <c r="E255" s="33"/>
      <c r="F255" s="33">
        <f t="shared" si="7"/>
        <v>3382</v>
      </c>
    </row>
    <row r="256" spans="1:6">
      <c r="A256" s="30">
        <f t="shared" si="10"/>
        <v>246</v>
      </c>
      <c r="B256" s="31" t="s">
        <v>226</v>
      </c>
      <c r="C256" s="31" t="s">
        <v>186</v>
      </c>
      <c r="D256" s="33">
        <v>260</v>
      </c>
      <c r="E256" s="33"/>
      <c r="F256" s="33">
        <f t="shared" si="7"/>
        <v>260</v>
      </c>
    </row>
    <row r="257" spans="1:6" ht="30.75" customHeight="1">
      <c r="A257" s="30">
        <f t="shared" si="10"/>
        <v>247</v>
      </c>
      <c r="B257" s="34" t="s">
        <v>227</v>
      </c>
      <c r="C257" s="31" t="s">
        <v>186</v>
      </c>
      <c r="D257" s="33">
        <v>3143</v>
      </c>
      <c r="E257" s="33"/>
      <c r="F257" s="33">
        <f t="shared" si="7"/>
        <v>3143</v>
      </c>
    </row>
    <row r="258" spans="1:6">
      <c r="A258" s="30">
        <f t="shared" si="10"/>
        <v>248</v>
      </c>
      <c r="B258" s="31" t="s">
        <v>58</v>
      </c>
      <c r="C258" s="31" t="s">
        <v>144</v>
      </c>
      <c r="D258" s="33">
        <v>653</v>
      </c>
      <c r="E258" s="33"/>
      <c r="F258" s="33">
        <f t="shared" si="7"/>
        <v>653</v>
      </c>
    </row>
    <row r="259" spans="1:6" ht="30" customHeight="1">
      <c r="A259" s="30">
        <f t="shared" si="10"/>
        <v>249</v>
      </c>
      <c r="B259" s="37" t="s">
        <v>228</v>
      </c>
      <c r="C259" s="35" t="s">
        <v>186</v>
      </c>
      <c r="D259" s="36">
        <v>12455.83</v>
      </c>
      <c r="E259" s="36"/>
      <c r="F259" s="36">
        <f t="shared" si="7"/>
        <v>12455.83</v>
      </c>
    </row>
    <row r="260" spans="1:6">
      <c r="A260" s="30">
        <f t="shared" si="10"/>
        <v>250</v>
      </c>
      <c r="B260" s="35" t="s">
        <v>185</v>
      </c>
      <c r="C260" s="35" t="s">
        <v>186</v>
      </c>
      <c r="D260" s="36">
        <v>7703.52</v>
      </c>
      <c r="E260" s="36"/>
      <c r="F260" s="36">
        <f t="shared" si="7"/>
        <v>7703.52</v>
      </c>
    </row>
    <row r="261" spans="1:6" ht="38.25">
      <c r="A261" s="30">
        <f t="shared" si="10"/>
        <v>251</v>
      </c>
      <c r="B261" s="37" t="s">
        <v>196</v>
      </c>
      <c r="C261" s="35" t="s">
        <v>186</v>
      </c>
      <c r="D261" s="36">
        <v>607.26</v>
      </c>
      <c r="E261" s="36"/>
      <c r="F261" s="36">
        <f t="shared" si="7"/>
        <v>607.26</v>
      </c>
    </row>
    <row r="262" spans="1:6" ht="34.5" customHeight="1">
      <c r="A262" s="30">
        <f t="shared" si="10"/>
        <v>252</v>
      </c>
      <c r="B262" s="37" t="s">
        <v>229</v>
      </c>
      <c r="C262" s="35" t="s">
        <v>186</v>
      </c>
      <c r="D262" s="36">
        <v>4092.25</v>
      </c>
      <c r="E262" s="36"/>
      <c r="F262" s="36">
        <f t="shared" si="7"/>
        <v>4092.25</v>
      </c>
    </row>
    <row r="263" spans="1:6">
      <c r="A263" s="30">
        <f t="shared" si="10"/>
        <v>253</v>
      </c>
      <c r="B263" s="37" t="s">
        <v>197</v>
      </c>
      <c r="C263" s="35" t="s">
        <v>186</v>
      </c>
      <c r="D263" s="36">
        <v>52.8</v>
      </c>
      <c r="E263" s="36"/>
      <c r="F263" s="36">
        <f t="shared" si="7"/>
        <v>52.8</v>
      </c>
    </row>
    <row r="264" spans="1:6">
      <c r="A264" s="30">
        <f t="shared" si="10"/>
        <v>254</v>
      </c>
      <c r="B264" s="35" t="s">
        <v>145</v>
      </c>
      <c r="C264" s="35" t="s">
        <v>146</v>
      </c>
      <c r="D264" s="36">
        <v>16661.71</v>
      </c>
      <c r="E264" s="36"/>
      <c r="F264" s="36">
        <f t="shared" si="7"/>
        <v>16661.71</v>
      </c>
    </row>
    <row r="265" spans="1:6">
      <c r="A265" s="30">
        <f t="shared" si="10"/>
        <v>255</v>
      </c>
      <c r="B265" s="35" t="s">
        <v>147</v>
      </c>
      <c r="C265" s="35" t="s">
        <v>148</v>
      </c>
      <c r="D265" s="36">
        <v>9488.91</v>
      </c>
      <c r="E265" s="36"/>
      <c r="F265" s="36">
        <f t="shared" si="7"/>
        <v>9488.91</v>
      </c>
    </row>
    <row r="266" spans="1:6">
      <c r="A266" s="30">
        <f t="shared" si="10"/>
        <v>256</v>
      </c>
      <c r="B266" s="31" t="s">
        <v>149</v>
      </c>
      <c r="C266" s="31" t="s">
        <v>150</v>
      </c>
      <c r="D266" s="33">
        <v>9488.91</v>
      </c>
      <c r="E266" s="33"/>
      <c r="F266" s="33">
        <f t="shared" si="7"/>
        <v>9488.91</v>
      </c>
    </row>
    <row r="267" spans="1:6">
      <c r="A267" s="30">
        <f t="shared" si="10"/>
        <v>257</v>
      </c>
      <c r="B267" s="35" t="s">
        <v>203</v>
      </c>
      <c r="C267" s="41">
        <v>70.02</v>
      </c>
      <c r="D267" s="36">
        <v>7172.8</v>
      </c>
      <c r="E267" s="33"/>
      <c r="F267" s="36">
        <f t="shared" si="7"/>
        <v>7172.8</v>
      </c>
    </row>
    <row r="268" spans="1:6">
      <c r="A268" s="30">
        <f t="shared" si="10"/>
        <v>258</v>
      </c>
      <c r="B268" s="31" t="s">
        <v>187</v>
      </c>
      <c r="C268" s="31" t="s">
        <v>151</v>
      </c>
      <c r="D268" s="33">
        <v>4172.8</v>
      </c>
      <c r="E268" s="33"/>
      <c r="F268" s="33">
        <f t="shared" si="7"/>
        <v>4172.8</v>
      </c>
    </row>
    <row r="269" spans="1:6">
      <c r="A269" s="30">
        <f t="shared" si="10"/>
        <v>259</v>
      </c>
      <c r="B269" s="39" t="s">
        <v>198</v>
      </c>
      <c r="C269" s="39" t="s">
        <v>152</v>
      </c>
      <c r="D269" s="33">
        <v>1000</v>
      </c>
      <c r="E269" s="33"/>
      <c r="F269" s="33">
        <f t="shared" si="7"/>
        <v>1000</v>
      </c>
    </row>
    <row r="270" spans="1:6">
      <c r="A270" s="30">
        <f t="shared" si="10"/>
        <v>260</v>
      </c>
      <c r="B270" s="31" t="s">
        <v>247</v>
      </c>
      <c r="C270" s="31" t="s">
        <v>152</v>
      </c>
      <c r="D270" s="33">
        <v>2000</v>
      </c>
      <c r="E270" s="33"/>
      <c r="F270" s="33">
        <f t="shared" si="7"/>
        <v>2000</v>
      </c>
    </row>
    <row r="271" spans="1:6">
      <c r="A271" s="30">
        <f t="shared" si="10"/>
        <v>261</v>
      </c>
      <c r="B271" s="37" t="s">
        <v>178</v>
      </c>
      <c r="C271" s="35" t="s">
        <v>179</v>
      </c>
      <c r="D271" s="36">
        <v>131668.32</v>
      </c>
      <c r="E271" s="36"/>
      <c r="F271" s="36">
        <f t="shared" si="7"/>
        <v>131668.32</v>
      </c>
    </row>
    <row r="272" spans="1:6">
      <c r="A272" s="30">
        <f t="shared" si="10"/>
        <v>262</v>
      </c>
      <c r="B272" s="35" t="s">
        <v>199</v>
      </c>
      <c r="C272" s="35" t="s">
        <v>180</v>
      </c>
      <c r="D272" s="36">
        <v>131668.32</v>
      </c>
      <c r="E272" s="36"/>
      <c r="F272" s="36">
        <f t="shared" si="7"/>
        <v>131668.32</v>
      </c>
    </row>
    <row r="273" spans="1:8">
      <c r="A273" s="30">
        <f t="shared" si="10"/>
        <v>263</v>
      </c>
      <c r="B273" s="35" t="s">
        <v>153</v>
      </c>
      <c r="C273" s="35" t="s">
        <v>154</v>
      </c>
      <c r="D273" s="36">
        <v>35952.559999999998</v>
      </c>
      <c r="E273" s="36"/>
      <c r="F273" s="36">
        <f t="shared" si="7"/>
        <v>35952.559999999998</v>
      </c>
      <c r="H273" s="3"/>
    </row>
    <row r="274" spans="1:8">
      <c r="A274" s="30">
        <f t="shared" si="10"/>
        <v>264</v>
      </c>
      <c r="B274" s="37" t="s">
        <v>173</v>
      </c>
      <c r="C274" s="35" t="s">
        <v>156</v>
      </c>
      <c r="D274" s="36">
        <v>1700</v>
      </c>
      <c r="E274" s="33"/>
      <c r="F274" s="36">
        <f t="shared" ref="F274:F303" si="11">D274+E274</f>
        <v>1700</v>
      </c>
      <c r="H274" s="3"/>
    </row>
    <row r="275" spans="1:8">
      <c r="A275" s="30">
        <f t="shared" si="10"/>
        <v>265</v>
      </c>
      <c r="B275" s="31" t="s">
        <v>58</v>
      </c>
      <c r="C275" s="31" t="s">
        <v>155</v>
      </c>
      <c r="D275" s="33">
        <v>1700</v>
      </c>
      <c r="E275" s="33"/>
      <c r="F275" s="33">
        <f t="shared" si="11"/>
        <v>1700</v>
      </c>
    </row>
    <row r="276" spans="1:8">
      <c r="A276" s="30">
        <f t="shared" si="10"/>
        <v>266</v>
      </c>
      <c r="B276" s="35" t="s">
        <v>230</v>
      </c>
      <c r="C276" s="35" t="s">
        <v>231</v>
      </c>
      <c r="D276" s="36">
        <v>650</v>
      </c>
      <c r="E276" s="33"/>
      <c r="F276" s="36">
        <f t="shared" si="11"/>
        <v>650</v>
      </c>
    </row>
    <row r="277" spans="1:8">
      <c r="A277" s="30">
        <f t="shared" si="10"/>
        <v>267</v>
      </c>
      <c r="B277" s="35" t="s">
        <v>248</v>
      </c>
      <c r="C277" s="35" t="s">
        <v>231</v>
      </c>
      <c r="D277" s="36">
        <v>800</v>
      </c>
      <c r="E277" s="33"/>
      <c r="F277" s="36">
        <f t="shared" si="11"/>
        <v>800</v>
      </c>
    </row>
    <row r="278" spans="1:8">
      <c r="A278" s="30">
        <f t="shared" si="10"/>
        <v>268</v>
      </c>
      <c r="B278" s="35" t="s">
        <v>270</v>
      </c>
      <c r="C278" s="35" t="s">
        <v>231</v>
      </c>
      <c r="D278" s="36">
        <v>100</v>
      </c>
      <c r="E278" s="36"/>
      <c r="F278" s="36">
        <f t="shared" si="11"/>
        <v>100</v>
      </c>
    </row>
    <row r="279" spans="1:8">
      <c r="A279" s="30">
        <f t="shared" si="10"/>
        <v>269</v>
      </c>
      <c r="B279" s="37" t="s">
        <v>200</v>
      </c>
      <c r="C279" s="35" t="s">
        <v>172</v>
      </c>
      <c r="D279" s="36">
        <v>17059.78</v>
      </c>
      <c r="E279" s="36"/>
      <c r="F279" s="36">
        <f t="shared" si="11"/>
        <v>17059.78</v>
      </c>
    </row>
    <row r="280" spans="1:8">
      <c r="A280" s="30">
        <f t="shared" si="10"/>
        <v>270</v>
      </c>
      <c r="B280" s="37" t="s">
        <v>201</v>
      </c>
      <c r="C280" s="35" t="s">
        <v>172</v>
      </c>
      <c r="D280" s="36">
        <v>15642.78</v>
      </c>
      <c r="E280" s="33"/>
      <c r="F280" s="36">
        <f t="shared" si="11"/>
        <v>15642.78</v>
      </c>
    </row>
    <row r="281" spans="1:8">
      <c r="A281" s="30">
        <f t="shared" si="10"/>
        <v>271</v>
      </c>
      <c r="B281" s="35" t="s">
        <v>157</v>
      </c>
      <c r="C281" s="35" t="s">
        <v>158</v>
      </c>
      <c r="D281" s="36">
        <v>687.9</v>
      </c>
      <c r="E281" s="36"/>
      <c r="F281" s="36">
        <f t="shared" si="11"/>
        <v>687.9</v>
      </c>
    </row>
    <row r="282" spans="1:8">
      <c r="A282" s="30">
        <f t="shared" si="10"/>
        <v>272</v>
      </c>
      <c r="B282" s="35" t="s">
        <v>159</v>
      </c>
      <c r="C282" s="35" t="s">
        <v>158</v>
      </c>
      <c r="D282" s="36">
        <v>687.9</v>
      </c>
      <c r="E282" s="36"/>
      <c r="F282" s="36">
        <f t="shared" si="11"/>
        <v>687.9</v>
      </c>
    </row>
    <row r="283" spans="1:8">
      <c r="A283" s="30">
        <f t="shared" si="10"/>
        <v>273</v>
      </c>
      <c r="B283" s="31" t="s">
        <v>117</v>
      </c>
      <c r="C283" s="31" t="s">
        <v>160</v>
      </c>
      <c r="D283" s="33">
        <v>687.9</v>
      </c>
      <c r="E283" s="33"/>
      <c r="F283" s="33">
        <f t="shared" si="11"/>
        <v>687.9</v>
      </c>
    </row>
    <row r="284" spans="1:8">
      <c r="A284" s="30">
        <f t="shared" si="10"/>
        <v>274</v>
      </c>
      <c r="B284" s="31" t="s">
        <v>66</v>
      </c>
      <c r="C284" s="31" t="s">
        <v>161</v>
      </c>
      <c r="D284" s="33">
        <v>527</v>
      </c>
      <c r="E284" s="45"/>
      <c r="F284" s="33">
        <f t="shared" si="11"/>
        <v>527</v>
      </c>
    </row>
    <row r="285" spans="1:8">
      <c r="A285" s="30">
        <f t="shared" si="10"/>
        <v>275</v>
      </c>
      <c r="B285" s="31" t="s">
        <v>56</v>
      </c>
      <c r="C285" s="31" t="s">
        <v>162</v>
      </c>
      <c r="D285" s="33">
        <v>160.9</v>
      </c>
      <c r="E285" s="33"/>
      <c r="F285" s="33">
        <f t="shared" si="11"/>
        <v>160.9</v>
      </c>
    </row>
    <row r="286" spans="1:8">
      <c r="A286" s="30">
        <f t="shared" ref="A286:A303" si="12">A285+1</f>
        <v>276</v>
      </c>
      <c r="B286" s="35" t="s">
        <v>163</v>
      </c>
      <c r="C286" s="35" t="s">
        <v>164</v>
      </c>
      <c r="D286" s="36">
        <v>194724.11000000002</v>
      </c>
      <c r="E286" s="36">
        <f>E287+E289+E294+E295+E296</f>
        <v>6289</v>
      </c>
      <c r="F286" s="36">
        <f t="shared" si="11"/>
        <v>201013.11000000002</v>
      </c>
      <c r="H286" s="3"/>
    </row>
    <row r="287" spans="1:8">
      <c r="A287" s="30">
        <f t="shared" si="12"/>
        <v>277</v>
      </c>
      <c r="B287" s="35" t="s">
        <v>165</v>
      </c>
      <c r="C287" s="35" t="s">
        <v>164</v>
      </c>
      <c r="D287" s="36">
        <v>53833.94</v>
      </c>
      <c r="E287" s="36"/>
      <c r="F287" s="36">
        <f t="shared" si="11"/>
        <v>53833.94</v>
      </c>
    </row>
    <row r="288" spans="1:8">
      <c r="A288" s="30">
        <f t="shared" si="12"/>
        <v>278</v>
      </c>
      <c r="B288" s="31" t="s">
        <v>58</v>
      </c>
      <c r="C288" s="31" t="s">
        <v>166</v>
      </c>
      <c r="D288" s="33">
        <v>53833.94</v>
      </c>
      <c r="E288" s="33"/>
      <c r="F288" s="33">
        <f t="shared" si="11"/>
        <v>53833.94</v>
      </c>
    </row>
    <row r="289" spans="1:9">
      <c r="A289" s="30">
        <f t="shared" si="12"/>
        <v>279</v>
      </c>
      <c r="B289" s="35" t="s">
        <v>167</v>
      </c>
      <c r="C289" s="35" t="s">
        <v>164</v>
      </c>
      <c r="D289" s="36">
        <v>63259.679999999993</v>
      </c>
      <c r="E289" s="36">
        <f>E290+E291+E292+E293</f>
        <v>6289</v>
      </c>
      <c r="F289" s="36">
        <f t="shared" si="11"/>
        <v>69548.679999999993</v>
      </c>
    </row>
    <row r="290" spans="1:9">
      <c r="A290" s="30">
        <f t="shared" si="12"/>
        <v>280</v>
      </c>
      <c r="B290" s="31" t="s">
        <v>232</v>
      </c>
      <c r="C290" s="31" t="s">
        <v>233</v>
      </c>
      <c r="D290" s="33">
        <v>28450</v>
      </c>
      <c r="E290" s="33">
        <v>164</v>
      </c>
      <c r="F290" s="33">
        <f t="shared" si="11"/>
        <v>28614</v>
      </c>
    </row>
    <row r="291" spans="1:9" ht="38.25">
      <c r="A291" s="30">
        <f t="shared" si="12"/>
        <v>281</v>
      </c>
      <c r="B291" s="34" t="s">
        <v>202</v>
      </c>
      <c r="C291" s="31" t="s">
        <v>234</v>
      </c>
      <c r="D291" s="33">
        <v>33281</v>
      </c>
      <c r="E291" s="33"/>
      <c r="F291" s="33">
        <f t="shared" si="11"/>
        <v>33281</v>
      </c>
      <c r="H291" s="3"/>
    </row>
    <row r="292" spans="1:9">
      <c r="A292" s="30">
        <f t="shared" si="12"/>
        <v>282</v>
      </c>
      <c r="B292" s="34" t="s">
        <v>265</v>
      </c>
      <c r="C292" s="31" t="s">
        <v>266</v>
      </c>
      <c r="D292" s="33">
        <v>1140.1200000000001</v>
      </c>
      <c r="E292" s="33">
        <v>6125</v>
      </c>
      <c r="F292" s="33">
        <f t="shared" si="11"/>
        <v>7265.12</v>
      </c>
    </row>
    <row r="293" spans="1:9" ht="25.5">
      <c r="A293" s="30">
        <f t="shared" si="12"/>
        <v>283</v>
      </c>
      <c r="B293" s="34" t="s">
        <v>276</v>
      </c>
      <c r="C293" s="31" t="s">
        <v>266</v>
      </c>
      <c r="D293" s="33">
        <v>388.56</v>
      </c>
      <c r="E293" s="45"/>
      <c r="F293" s="33">
        <f t="shared" si="11"/>
        <v>388.56</v>
      </c>
    </row>
    <row r="294" spans="1:9">
      <c r="A294" s="30">
        <f t="shared" si="12"/>
        <v>284</v>
      </c>
      <c r="B294" s="38" t="s">
        <v>274</v>
      </c>
      <c r="C294" s="35" t="s">
        <v>275</v>
      </c>
      <c r="D294" s="36">
        <v>-1442.14</v>
      </c>
      <c r="E294" s="46"/>
      <c r="F294" s="36">
        <f t="shared" si="11"/>
        <v>-1442.14</v>
      </c>
      <c r="I294" s="47"/>
    </row>
    <row r="295" spans="1:9">
      <c r="A295" s="30">
        <f t="shared" si="12"/>
        <v>285</v>
      </c>
      <c r="B295" s="37" t="s">
        <v>235</v>
      </c>
      <c r="C295" s="35" t="s">
        <v>169</v>
      </c>
      <c r="D295" s="36">
        <v>47844.9</v>
      </c>
      <c r="E295" s="33"/>
      <c r="F295" s="36">
        <f t="shared" si="11"/>
        <v>47844.9</v>
      </c>
    </row>
    <row r="296" spans="1:9" ht="25.5">
      <c r="A296" s="30">
        <f t="shared" si="12"/>
        <v>286</v>
      </c>
      <c r="B296" s="37" t="s">
        <v>168</v>
      </c>
      <c r="C296" s="44" t="s">
        <v>169</v>
      </c>
      <c r="D296" s="36">
        <v>31227.73</v>
      </c>
      <c r="E296" s="33"/>
      <c r="F296" s="36">
        <f t="shared" si="11"/>
        <v>31227.73</v>
      </c>
    </row>
    <row r="297" spans="1:9">
      <c r="A297" s="30">
        <f t="shared" si="12"/>
        <v>287</v>
      </c>
      <c r="B297" s="35" t="s">
        <v>170</v>
      </c>
      <c r="C297" s="35" t="s">
        <v>171</v>
      </c>
      <c r="D297" s="36">
        <v>2276.1399999999994</v>
      </c>
      <c r="E297" s="36"/>
      <c r="F297" s="36">
        <f t="shared" si="11"/>
        <v>2276.1399999999994</v>
      </c>
    </row>
    <row r="298" spans="1:9" ht="25.5">
      <c r="A298" s="30">
        <f t="shared" si="12"/>
        <v>288</v>
      </c>
      <c r="B298" s="37" t="s">
        <v>243</v>
      </c>
      <c r="C298" s="35" t="s">
        <v>188</v>
      </c>
      <c r="D298" s="36">
        <v>501.1</v>
      </c>
      <c r="E298" s="36"/>
      <c r="F298" s="36">
        <f t="shared" si="11"/>
        <v>501.1</v>
      </c>
    </row>
    <row r="299" spans="1:9">
      <c r="A299" s="30">
        <f t="shared" si="12"/>
        <v>289</v>
      </c>
      <c r="B299" s="35" t="s">
        <v>244</v>
      </c>
      <c r="C299" s="35" t="s">
        <v>188</v>
      </c>
      <c r="D299" s="36">
        <v>0</v>
      </c>
      <c r="E299" s="36"/>
      <c r="F299" s="36">
        <f t="shared" si="11"/>
        <v>0</v>
      </c>
    </row>
    <row r="300" spans="1:9" ht="38.25">
      <c r="A300" s="30">
        <f t="shared" si="12"/>
        <v>290</v>
      </c>
      <c r="B300" s="37" t="s">
        <v>245</v>
      </c>
      <c r="C300" s="35" t="s">
        <v>188</v>
      </c>
      <c r="D300" s="36">
        <v>0</v>
      </c>
      <c r="E300" s="36"/>
      <c r="F300" s="36">
        <f t="shared" si="11"/>
        <v>0</v>
      </c>
    </row>
    <row r="301" spans="1:9">
      <c r="A301" s="30">
        <f t="shared" si="12"/>
        <v>291</v>
      </c>
      <c r="B301" s="35" t="s">
        <v>237</v>
      </c>
      <c r="C301" s="35" t="s">
        <v>188</v>
      </c>
      <c r="D301" s="36">
        <v>450</v>
      </c>
      <c r="E301" s="36"/>
      <c r="F301" s="36">
        <f t="shared" si="11"/>
        <v>450</v>
      </c>
    </row>
    <row r="302" spans="1:9" ht="38.25">
      <c r="A302" s="30">
        <f t="shared" si="12"/>
        <v>292</v>
      </c>
      <c r="B302" s="37" t="s">
        <v>236</v>
      </c>
      <c r="C302" s="35" t="s">
        <v>188</v>
      </c>
      <c r="D302" s="36">
        <v>0</v>
      </c>
      <c r="E302" s="36"/>
      <c r="F302" s="36">
        <f t="shared" si="11"/>
        <v>0</v>
      </c>
    </row>
    <row r="303" spans="1:9" ht="25.5">
      <c r="A303" s="30">
        <f t="shared" si="12"/>
        <v>293</v>
      </c>
      <c r="B303" s="37" t="s">
        <v>189</v>
      </c>
      <c r="C303" s="35" t="s">
        <v>188</v>
      </c>
      <c r="D303" s="36">
        <v>1325.04</v>
      </c>
      <c r="E303" s="36"/>
      <c r="F303" s="36">
        <f t="shared" si="11"/>
        <v>1325.04</v>
      </c>
    </row>
    <row r="304" spans="1:9" ht="15">
      <c r="A304" s="17"/>
      <c r="B304" s="18"/>
      <c r="C304" s="19"/>
      <c r="D304" s="20"/>
      <c r="E304" s="11"/>
    </row>
    <row r="305" spans="1:5" s="7" customFormat="1" ht="15">
      <c r="A305" s="21"/>
      <c r="B305" s="12" t="s">
        <v>267</v>
      </c>
      <c r="C305" s="22" t="s">
        <v>175</v>
      </c>
      <c r="D305" s="11"/>
      <c r="E305" s="11"/>
    </row>
    <row r="306" spans="1:5" s="7" customFormat="1" ht="15">
      <c r="A306" s="21"/>
      <c r="B306" s="22" t="s">
        <v>268</v>
      </c>
      <c r="C306" s="22" t="s">
        <v>176</v>
      </c>
      <c r="D306" s="11"/>
      <c r="E306" s="11"/>
    </row>
    <row r="307" spans="1:5" s="7" customFormat="1" ht="15">
      <c r="A307" s="21"/>
      <c r="B307" s="12" t="s">
        <v>269</v>
      </c>
      <c r="C307" s="22" t="s">
        <v>177</v>
      </c>
      <c r="D307" s="11"/>
      <c r="E307" s="11"/>
    </row>
    <row r="308" spans="1:5" s="6" customFormat="1" ht="15">
      <c r="A308" s="23"/>
      <c r="B308" s="23"/>
      <c r="C308" s="23"/>
      <c r="D308" s="11"/>
      <c r="E308" s="11"/>
    </row>
    <row r="309" spans="1:5" ht="15.75">
      <c r="A309" s="9"/>
      <c r="B309" s="8"/>
      <c r="C309" s="10"/>
      <c r="D309" s="7"/>
      <c r="E309" s="7"/>
    </row>
    <row r="310" spans="1:5" ht="15.75">
      <c r="A310" s="9"/>
      <c r="B310" s="49"/>
      <c r="C310" s="49"/>
      <c r="D310" s="7"/>
      <c r="E310" s="7"/>
    </row>
    <row r="311" spans="1:5" ht="15.75">
      <c r="A311" s="9"/>
      <c r="B311" s="8"/>
      <c r="C311" s="10"/>
      <c r="D311" s="7"/>
      <c r="E311" s="7"/>
    </row>
  </sheetData>
  <mergeCells count="14">
    <mergeCell ref="A5:F5"/>
    <mergeCell ref="E1:F1"/>
    <mergeCell ref="E7:E10"/>
    <mergeCell ref="F7:F10"/>
    <mergeCell ref="H2:J2"/>
    <mergeCell ref="E2:F2"/>
    <mergeCell ref="A1:B1"/>
    <mergeCell ref="A2:B2"/>
    <mergeCell ref="A3:B3"/>
    <mergeCell ref="B310:C310"/>
    <mergeCell ref="D7:D10"/>
    <mergeCell ref="C7:C10"/>
    <mergeCell ref="A7:A10"/>
    <mergeCell ref="B7:B10"/>
  </mergeCells>
  <phoneticPr fontId="0" type="noConversion"/>
  <pageMargins left="0.47244094488188981" right="0.35433070866141736" top="0.98425196850393704" bottom="0.39370078740157483" header="0" footer="0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</vt:lpstr>
      <vt:lpstr>'2'!Imprimare_titluri</vt:lpstr>
    </vt:vector>
  </TitlesOfParts>
  <Company>cjc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Ioan.Iusan</cp:lastModifiedBy>
  <cp:lastPrinted>2014-09-23T09:28:36Z</cp:lastPrinted>
  <dcterms:created xsi:type="dcterms:W3CDTF">2011-02-07T14:42:14Z</dcterms:created>
  <dcterms:modified xsi:type="dcterms:W3CDTF">2014-12-02T13:24:48Z</dcterms:modified>
</cp:coreProperties>
</file>