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ILESERVERVR\Consiliul 17\HCJ_versiune consolidata\HCJ_141_2024_versiune consolidată\"/>
    </mc:Choice>
  </mc:AlternateContent>
  <xr:revisionPtr revIDLastSave="0" documentId="13_ncr:1_{9850DA04-7743-4256-82FF-8DB4D84744D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5" i="1" l="1"/>
  <c r="F258" i="1"/>
  <c r="F417" i="1"/>
  <c r="F501" i="1"/>
  <c r="F247" i="1"/>
  <c r="F315" i="1"/>
  <c r="F561" i="1" l="1"/>
  <c r="F484" i="1" l="1"/>
  <c r="F517" i="1"/>
  <c r="F101" i="1"/>
  <c r="F119" i="1"/>
  <c r="F212" i="1"/>
  <c r="F532" i="1"/>
  <c r="F423" i="1"/>
  <c r="F86" i="1" l="1"/>
  <c r="F458" i="1"/>
  <c r="F169" i="1"/>
  <c r="F310" i="1"/>
  <c r="F454" i="1"/>
  <c r="F553" i="1"/>
  <c r="F544" i="1"/>
  <c r="F539" i="1"/>
  <c r="F527" i="1"/>
  <c r="F520" i="1"/>
  <c r="F510" i="1"/>
  <c r="F494" i="1"/>
  <c r="F487" i="1"/>
  <c r="F497" i="1"/>
  <c r="F478" i="1"/>
  <c r="F468" i="1"/>
  <c r="F449" i="1"/>
  <c r="F446" i="1"/>
  <c r="F443" i="1"/>
  <c r="F435" i="1"/>
  <c r="F431" i="1"/>
  <c r="F427" i="1"/>
  <c r="F411" i="1"/>
  <c r="F406" i="1"/>
  <c r="F400" i="1"/>
  <c r="F397" i="1"/>
  <c r="F388" i="1"/>
  <c r="F385" i="1"/>
  <c r="F381" i="1"/>
  <c r="F378" i="1"/>
  <c r="F375" i="1"/>
  <c r="F369" i="1"/>
  <c r="F366" i="1"/>
  <c r="F360" i="1"/>
  <c r="F354" i="1"/>
  <c r="F349" i="1"/>
  <c r="F344" i="1"/>
  <c r="F338" i="1"/>
  <c r="F331" i="1"/>
  <c r="F324" i="1"/>
  <c r="F320" i="1"/>
  <c r="F304" i="1"/>
  <c r="F298" i="1"/>
  <c r="F293" i="1"/>
  <c r="F287" i="1"/>
  <c r="F282" i="1"/>
  <c r="F276" i="1"/>
  <c r="F270" i="1"/>
  <c r="F262" i="1"/>
  <c r="F253" i="1"/>
  <c r="F242" i="1"/>
  <c r="F238" i="1"/>
  <c r="F231" i="1"/>
  <c r="F225" i="1"/>
  <c r="F218" i="1"/>
  <c r="F207" i="1"/>
  <c r="F193" i="1"/>
  <c r="F174" i="1"/>
  <c r="F153" i="1"/>
  <c r="F148" i="1"/>
  <c r="F143" i="1"/>
  <c r="F133" i="1"/>
  <c r="F128" i="1"/>
  <c r="F105" i="1"/>
  <c r="F75" i="1"/>
  <c r="F62" i="1"/>
  <c r="F50" i="1"/>
  <c r="F39" i="1"/>
  <c r="F28" i="1"/>
  <c r="F15" i="1"/>
  <c r="F488" i="1" l="1"/>
  <c r="F562" i="1"/>
  <c r="F389" i="1"/>
  <c r="F175" i="1"/>
  <c r="F459" i="1"/>
  <c r="F194" i="1"/>
  <c r="F460" i="1" l="1"/>
  <c r="F469" i="1" s="1"/>
  <c r="F545" i="1"/>
  <c r="F546" i="1" s="1"/>
  <c r="F563" i="1" s="1"/>
  <c r="F564" i="1" l="1"/>
</calcChain>
</file>

<file path=xl/sharedStrings.xml><?xml version="1.0" encoding="utf-8"?>
<sst xmlns="http://schemas.openxmlformats.org/spreadsheetml/2006/main" count="1376" uniqueCount="466">
  <si>
    <t>Nr. crt.</t>
  </si>
  <si>
    <t>Denumire funcție</t>
  </si>
  <si>
    <t>Cod COR</t>
  </si>
  <si>
    <t>Nivel studii</t>
  </si>
  <si>
    <t>Grad/ treaptă</t>
  </si>
  <si>
    <t xml:space="preserve">Număr posturi </t>
  </si>
  <si>
    <t>I.</t>
  </si>
  <si>
    <t>CONDUCERE</t>
  </si>
  <si>
    <t>Manager</t>
  </si>
  <si>
    <t>S</t>
  </si>
  <si>
    <t>II</t>
  </si>
  <si>
    <t>Director medical</t>
  </si>
  <si>
    <t>Asistent șef unitate</t>
  </si>
  <si>
    <t>Director financiar-contabil</t>
  </si>
  <si>
    <t>TOTAL I</t>
  </si>
  <si>
    <t>II.</t>
  </si>
  <si>
    <t>II/1</t>
  </si>
  <si>
    <t>Medic șef secție</t>
  </si>
  <si>
    <t>I</t>
  </si>
  <si>
    <t>2-7</t>
  </si>
  <si>
    <t>Medic specialist</t>
  </si>
  <si>
    <t>Asistent medical șef</t>
  </si>
  <si>
    <t>Asistent medical principal</t>
  </si>
  <si>
    <t>PL</t>
  </si>
  <si>
    <t xml:space="preserve">Asistent medical </t>
  </si>
  <si>
    <t>Infirmieră</t>
  </si>
  <si>
    <t>G</t>
  </si>
  <si>
    <t>Îngrijitoare</t>
  </si>
  <si>
    <t>Brancardier</t>
  </si>
  <si>
    <t>TOTAL</t>
  </si>
  <si>
    <t>II/2</t>
  </si>
  <si>
    <t>2-4</t>
  </si>
  <si>
    <t>Medic primar</t>
  </si>
  <si>
    <t>6</t>
  </si>
  <si>
    <t>7-11</t>
  </si>
  <si>
    <t>16-17</t>
  </si>
  <si>
    <t>18-23</t>
  </si>
  <si>
    <t>24-29</t>
  </si>
  <si>
    <t>II/3</t>
  </si>
  <si>
    <t>2-5</t>
  </si>
  <si>
    <t>7-8</t>
  </si>
  <si>
    <t>9-12</t>
  </si>
  <si>
    <t>13-17</t>
  </si>
  <si>
    <t>18-22</t>
  </si>
  <si>
    <t>23-28</t>
  </si>
  <si>
    <t>II/4</t>
  </si>
  <si>
    <t>7-12</t>
  </si>
  <si>
    <t>13-15</t>
  </si>
  <si>
    <t>II/5</t>
  </si>
  <si>
    <t>5</t>
  </si>
  <si>
    <t>II/7</t>
  </si>
  <si>
    <t>Asistent medical</t>
  </si>
  <si>
    <t>10-13</t>
  </si>
  <si>
    <t>Asistent social</t>
  </si>
  <si>
    <t>25-30</t>
  </si>
  <si>
    <t>II/8</t>
  </si>
  <si>
    <t>Psiholog principal</t>
  </si>
  <si>
    <t>26-31</t>
  </si>
  <si>
    <t>II/9</t>
  </si>
  <si>
    <t>1-2</t>
  </si>
  <si>
    <t>3-5</t>
  </si>
  <si>
    <t>6-7</t>
  </si>
  <si>
    <t xml:space="preserve">Kinetoterapeut </t>
  </si>
  <si>
    <t>Operator</t>
  </si>
  <si>
    <t>M</t>
  </si>
  <si>
    <t>Secretar</t>
  </si>
  <si>
    <t>Registrator medical</t>
  </si>
  <si>
    <t>II/10</t>
  </si>
  <si>
    <t>II/11</t>
  </si>
  <si>
    <t>II/12</t>
  </si>
  <si>
    <t>SPITALIZARE DE ZI – BOLI INFECTIOASE -str.Iuliu Moldovan nr.23</t>
  </si>
  <si>
    <t>1-3</t>
  </si>
  <si>
    <t>8-9</t>
  </si>
  <si>
    <t>II/13</t>
  </si>
  <si>
    <t>II/14</t>
  </si>
  <si>
    <t>II/15</t>
  </si>
  <si>
    <t xml:space="preserve"> SPITALIZARE DE ZI - HIV/SIDA - str. Iuliu Moldovan nr.23</t>
  </si>
  <si>
    <t>II/16</t>
  </si>
  <si>
    <t>II/17</t>
  </si>
  <si>
    <t>SPITALIZARE DE ZI (specialități clinice) - str. Moților nr.19</t>
  </si>
  <si>
    <t>II/18</t>
  </si>
  <si>
    <t xml:space="preserve">FARMACIE </t>
  </si>
  <si>
    <t>Farmacist șef secție</t>
  </si>
  <si>
    <t>Farmacist</t>
  </si>
  <si>
    <t>Farmacist specialist</t>
  </si>
  <si>
    <t>4-7</t>
  </si>
  <si>
    <t>Asistent farmacie principal</t>
  </si>
  <si>
    <t xml:space="preserve">Asistent farmacie </t>
  </si>
  <si>
    <t>II/19</t>
  </si>
  <si>
    <t>STERILIZARE cu punct de lucru in str. Moților nr. 19</t>
  </si>
  <si>
    <t>1</t>
  </si>
  <si>
    <t>2-3</t>
  </si>
  <si>
    <t>II/20</t>
  </si>
  <si>
    <t>COMPARTIMENT DE PREVENIRE A INFECȚIILOR ASOCIATE ASISTENȚEI MEDICALE</t>
  </si>
  <si>
    <t>II/21</t>
  </si>
  <si>
    <t xml:space="preserve">LABORATOR ANALIZE MEDICALE 
</t>
  </si>
  <si>
    <t xml:space="preserve"> cu punct de recoltare din str. Moților nr. 19
</t>
  </si>
  <si>
    <t>3-7</t>
  </si>
  <si>
    <t>Medic șef laborator</t>
  </si>
  <si>
    <t>2-8</t>
  </si>
  <si>
    <t>Chimist principal</t>
  </si>
  <si>
    <t>16</t>
  </si>
  <si>
    <t>Chimist specialist</t>
  </si>
  <si>
    <t>17-19</t>
  </si>
  <si>
    <t>Biolog principal</t>
  </si>
  <si>
    <t xml:space="preserve">Biolog </t>
  </si>
  <si>
    <t>Biochimist specialist</t>
  </si>
  <si>
    <t>23-29</t>
  </si>
  <si>
    <t>II/22</t>
  </si>
  <si>
    <t>Tehnician de radiologie si imagistica principal</t>
  </si>
  <si>
    <t>6-8</t>
  </si>
  <si>
    <t>Fizician medical</t>
  </si>
  <si>
    <t>10-11</t>
  </si>
  <si>
    <t>4-6</t>
  </si>
  <si>
    <t>Tehnician de radiologie si imagistica</t>
  </si>
  <si>
    <t>II/23</t>
  </si>
  <si>
    <t>LABORATOR RECUPERARE, MEDICINĂ FIZICĂ ȘI BALNEOLOGIE (adulți și copii) -str. Moților nr. 19</t>
  </si>
  <si>
    <t>Kinetoterapeut principal</t>
  </si>
  <si>
    <t>Fiziokinetoterapeut principal</t>
  </si>
  <si>
    <t>Fiziokinetoterapeut</t>
  </si>
  <si>
    <t>Prof. C.F.M. principal</t>
  </si>
  <si>
    <t>II/24</t>
  </si>
  <si>
    <t>LABORATOR EXPLORĂRI FUNCȚIONALE -str. Moților nr. 19</t>
  </si>
  <si>
    <t>4-5</t>
  </si>
  <si>
    <t>II/25</t>
  </si>
  <si>
    <t>LABORATOR ENDOSCOPIE (str. Moților nr. 19)</t>
  </si>
  <si>
    <t>II/26</t>
  </si>
  <si>
    <t>SERVICIUL DE ANATOMIE PATOLOGICĂ</t>
  </si>
  <si>
    <t>Autopsier</t>
  </si>
  <si>
    <t>Compartiment Citologie</t>
  </si>
  <si>
    <t>Compartiment Histopatologie</t>
  </si>
  <si>
    <t>Prosectura</t>
  </si>
  <si>
    <t>II/27</t>
  </si>
  <si>
    <t>3-4</t>
  </si>
  <si>
    <t>II/28</t>
  </si>
  <si>
    <t>II/29</t>
  </si>
  <si>
    <t>CABINETE BOLI INFECȚIOASE – HIV/SIDA - ADULȚI-str. Iuliu Moldovan nr.23</t>
  </si>
  <si>
    <t>II/30</t>
  </si>
  <si>
    <t>II/31</t>
  </si>
  <si>
    <t>II/32</t>
  </si>
  <si>
    <t>CABINET PLANIFICARE FAMILIALĂ -str. Moților nr. 19</t>
  </si>
  <si>
    <t>CABINETE ONCOLOGIE MEDICALĂ -str. Moților nr. 19</t>
  </si>
  <si>
    <t>CABINET DIABET ZAHARAT, NUTRIȚIE ȘI BOLI METABOLICE-str. Moților nr. 19</t>
  </si>
  <si>
    <t>AMBULATORIUL INTEGRAT al spitalului cu cabinete în specialitățile</t>
  </si>
  <si>
    <t>Medic șef ambulatoriu de specialitate</t>
  </si>
  <si>
    <t>CABINETE PENTRU ADULȚI</t>
  </si>
  <si>
    <t>A1</t>
  </si>
  <si>
    <t>MEDICINĂ INTERNĂ – 9 cabinete</t>
  </si>
  <si>
    <t>1-6</t>
  </si>
  <si>
    <t>12-13</t>
  </si>
  <si>
    <t>A2</t>
  </si>
  <si>
    <t>CARDIOLOGIE – 2 cabinet</t>
  </si>
  <si>
    <t>A3</t>
  </si>
  <si>
    <t>OBSTETRICĂ - GINECOLOGIE – 2 cabinete</t>
  </si>
  <si>
    <t>4</t>
  </si>
  <si>
    <t>A4</t>
  </si>
  <si>
    <t>REUMATOLOGIE – 2 cabinete</t>
  </si>
  <si>
    <t>A5</t>
  </si>
  <si>
    <t>ENDOCRINOLOGIE – 3 cabinete</t>
  </si>
  <si>
    <t>1-4</t>
  </si>
  <si>
    <t>A6</t>
  </si>
  <si>
    <t>ORTOPEDIE ȘI TRAUMATOLOGIE – 1 cabinet</t>
  </si>
  <si>
    <t>A7</t>
  </si>
  <si>
    <t>CHIRURGIE GENERALĂ – 2 cabinete</t>
  </si>
  <si>
    <t>A8</t>
  </si>
  <si>
    <t>CHIRURGIE VASCULARĂ – 1 cabinet</t>
  </si>
  <si>
    <t>A9</t>
  </si>
  <si>
    <t>UROLOGIE – 1 cabinet</t>
  </si>
  <si>
    <t>A10</t>
  </si>
  <si>
    <t>ORL – 2 cabinete</t>
  </si>
  <si>
    <t>A11</t>
  </si>
  <si>
    <t>RECUPERARE, MEDICINĂ FIZICĂ ȘI BALNEOLOGIE – 2 cabinete</t>
  </si>
  <si>
    <t>5-8</t>
  </si>
  <si>
    <t>A12</t>
  </si>
  <si>
    <t>NEUROLOGIE – 3 cabinete</t>
  </si>
  <si>
    <t>A13</t>
  </si>
  <si>
    <t>OFTALMOLOGIE – 2 cabinete</t>
  </si>
  <si>
    <t>A14</t>
  </si>
  <si>
    <t>A15</t>
  </si>
  <si>
    <t>PSIHIATRIE – 3 cabinete</t>
  </si>
  <si>
    <t>7</t>
  </si>
  <si>
    <t>8-11</t>
  </si>
  <si>
    <t>A16</t>
  </si>
  <si>
    <t>GASTROENTEROLOGIE – 1 cabinet</t>
  </si>
  <si>
    <t>3</t>
  </si>
  <si>
    <t>A17</t>
  </si>
  <si>
    <t>ALERGOLOGIE ȘI IMUNOLOGIE CLINICĂ – 1 cabinet</t>
  </si>
  <si>
    <t>A18</t>
  </si>
  <si>
    <t>HEMATOLOGIE – 1 cabinet</t>
  </si>
  <si>
    <t>2</t>
  </si>
  <si>
    <t>A19</t>
  </si>
  <si>
    <t>MEDICINA MUNCII  – 1 cabinet</t>
  </si>
  <si>
    <t>A20</t>
  </si>
  <si>
    <t>PNEUMOLOGIE – 1 cabinet</t>
  </si>
  <si>
    <t>A21</t>
  </si>
  <si>
    <t>KINETOTERAPIE  – 1 cabinet</t>
  </si>
  <si>
    <t>A22</t>
  </si>
  <si>
    <t>AUDIOLOGIE – 1 cabinet</t>
  </si>
  <si>
    <t>A23</t>
  </si>
  <si>
    <t>CABINET PSIHOLOGIE ȘI PSIHOTERAPIE – 1 cabinet</t>
  </si>
  <si>
    <t>Psiholog stagiar</t>
  </si>
  <si>
    <t>A24</t>
  </si>
  <si>
    <t>CABINETE PROTEZARE AUDITIVĂ (adulți și copii) – 1 cabinet</t>
  </si>
  <si>
    <t>TOTAL A</t>
  </si>
  <si>
    <t>CABINETE PENTRU COPII</t>
  </si>
  <si>
    <t>B1</t>
  </si>
  <si>
    <t>PEDIATRIE – 2 cabinete</t>
  </si>
  <si>
    <t>B2</t>
  </si>
  <si>
    <t>CARDIOLOGIE – 1 cabinet</t>
  </si>
  <si>
    <t>B3</t>
  </si>
  <si>
    <t>CHIRURGIE ȘI ORTOPEDIE INFANTILĂ – 1 cabinet</t>
  </si>
  <si>
    <t>Oficiant medical principal</t>
  </si>
  <si>
    <t>B4</t>
  </si>
  <si>
    <t>ORL – 1 cabinet</t>
  </si>
  <si>
    <t>B5</t>
  </si>
  <si>
    <t>OFTALMOLOGIE – 1 cabinet</t>
  </si>
  <si>
    <t>B6</t>
  </si>
  <si>
    <t>NEUROLOGIE PEDIATRICĂ – 1 cabinet</t>
  </si>
  <si>
    <t>B7</t>
  </si>
  <si>
    <t>PSIHIATRIE PEDIATRICĂ – 1 cabinet</t>
  </si>
  <si>
    <t>B8</t>
  </si>
  <si>
    <t>DERMATOVENEROLOGIE – 1 cabinet</t>
  </si>
  <si>
    <t>B9</t>
  </si>
  <si>
    <t>GINECOLOGIE INFANTILĂ  – 1 cabinet</t>
  </si>
  <si>
    <t>B10</t>
  </si>
  <si>
    <t>RECUPERARE, MEDICINĂ FIZICĂ BALNEOLOGIE – 1 cabinet</t>
  </si>
  <si>
    <t>B11</t>
  </si>
  <si>
    <t>PSIHOLOGIE ȘI PSIHOTERAPIE – 1 cabinet</t>
  </si>
  <si>
    <t>B12</t>
  </si>
  <si>
    <t>LOGOPEDIE – 1 cabinet</t>
  </si>
  <si>
    <t>Logoped</t>
  </si>
  <si>
    <t>B13</t>
  </si>
  <si>
    <t>B14</t>
  </si>
  <si>
    <t>SĂLI DE TRATAMENT</t>
  </si>
  <si>
    <t>B15</t>
  </si>
  <si>
    <t>FIȘIER</t>
  </si>
  <si>
    <t>B16</t>
  </si>
  <si>
    <t>PERSONAL AUXILIAR – Ambulatoriul Integrat</t>
  </si>
  <si>
    <t>1-19</t>
  </si>
  <si>
    <t>TOTAL B</t>
  </si>
  <si>
    <t>MEDICI REZIDENŢI</t>
  </si>
  <si>
    <t>Medic rezident an I</t>
  </si>
  <si>
    <t>Medic rezident an II</t>
  </si>
  <si>
    <t>Medic rezident an III</t>
  </si>
  <si>
    <t>Medic rezident an IV</t>
  </si>
  <si>
    <t>Medic rezident an V</t>
  </si>
  <si>
    <t>TOTAL II</t>
  </si>
  <si>
    <t>III</t>
  </si>
  <si>
    <t>III/1</t>
  </si>
  <si>
    <t>COMPARTIMENTE SUBORDONATE MANAGERULUI</t>
  </si>
  <si>
    <t>III/1.1</t>
  </si>
  <si>
    <t>SERVICIUL RESURSE UMANE, NORMARE, ORGANIZARE, SALARIZARE ȘI RELAȚII CU PUBLICUL</t>
  </si>
  <si>
    <t xml:space="preserve">Şef serviciu </t>
  </si>
  <si>
    <t>III/1.1.1</t>
  </si>
  <si>
    <t>COMPARTIMENT RESURSE UMANE, NORMARE, ORGANIZARE, SALARIZARE</t>
  </si>
  <si>
    <t>Economist specialist</t>
  </si>
  <si>
    <t>IA</t>
  </si>
  <si>
    <t xml:space="preserve">Referent de specialitate </t>
  </si>
  <si>
    <t>III/1.1.2</t>
  </si>
  <si>
    <t>COMPARTIMENT RELAȚII CU PUBLICUL</t>
  </si>
  <si>
    <t>Referent de specialitate</t>
  </si>
  <si>
    <t>Referent de specialitate statistician</t>
  </si>
  <si>
    <t xml:space="preserve">Registrator medical </t>
  </si>
  <si>
    <t>III/1.2</t>
  </si>
  <si>
    <t>COMPARTIMENT JURIDIC</t>
  </si>
  <si>
    <t>Consilier juridic</t>
  </si>
  <si>
    <t>III/1.3</t>
  </si>
  <si>
    <t>COMPARTIMENT CULTE</t>
  </si>
  <si>
    <t>Preot</t>
  </si>
  <si>
    <t>III/1.4</t>
  </si>
  <si>
    <t>Referent de specialitate- Specialist în domeniul sănătății și securității în muncă</t>
  </si>
  <si>
    <t>III/1.5</t>
  </si>
  <si>
    <t xml:space="preserve">Consilier </t>
  </si>
  <si>
    <t>III/1.6</t>
  </si>
  <si>
    <t>SERVICIUL STATISTICĂ, EVALUARE ȘI INFORMATICĂ MEDICALĂ</t>
  </si>
  <si>
    <t>Șef serviciu</t>
  </si>
  <si>
    <t xml:space="preserve">I </t>
  </si>
  <si>
    <t>Inginer de sistem</t>
  </si>
  <si>
    <t>Registrator medical principal</t>
  </si>
  <si>
    <t>29-30</t>
  </si>
  <si>
    <t>Statistician medical principal</t>
  </si>
  <si>
    <t>SERVICIUL ADMINISTRATIV</t>
  </si>
  <si>
    <t>COMPARTIMENT TEHNIC</t>
  </si>
  <si>
    <t xml:space="preserve">Inginer </t>
  </si>
  <si>
    <t>Inginer</t>
  </si>
  <si>
    <t>PERSONAL DE DESERVIRE</t>
  </si>
  <si>
    <t>Portar</t>
  </si>
  <si>
    <t>ACTIVITATE DE ÎNTREȚINERE CLĂDIRI, INSTALAȚII APĂ, LUMINĂ ȘI ÎNCĂLZIRE</t>
  </si>
  <si>
    <t>Muncitor calificat - electrician</t>
  </si>
  <si>
    <t xml:space="preserve">M;G </t>
  </si>
  <si>
    <t>Muncitor calificat – lăcătuș</t>
  </si>
  <si>
    <t>5-6</t>
  </si>
  <si>
    <t>Muncitor calificat – tâmplar</t>
  </si>
  <si>
    <t>Muncitor calificat – instalator</t>
  </si>
  <si>
    <t>9</t>
  </si>
  <si>
    <t>Muncitor calificat – zugrav</t>
  </si>
  <si>
    <t>DESERVIRE POSTURI FIXE TEHNICE</t>
  </si>
  <si>
    <t>Muncitor calificat - liftier</t>
  </si>
  <si>
    <t>Muncitor calificat - fochist</t>
  </si>
  <si>
    <t>Muncitor calificat - telefonist</t>
  </si>
  <si>
    <t>Îngrijitor</t>
  </si>
  <si>
    <t>Șofer</t>
  </si>
  <si>
    <t>BLOC ALIMENTAR</t>
  </si>
  <si>
    <t>Asistent medical nutriție și dietetică principal</t>
  </si>
  <si>
    <t>Asistent medical nutriție și dietetică</t>
  </si>
  <si>
    <t>Muncitor calificar - bucătar</t>
  </si>
  <si>
    <t>Muncitor necalificat</t>
  </si>
  <si>
    <t>12-17</t>
  </si>
  <si>
    <t>SPĂLĂTORIE</t>
  </si>
  <si>
    <t>Spălătoreasă cu gestiune</t>
  </si>
  <si>
    <t>Spălătoreasă</t>
  </si>
  <si>
    <t>TOTAL III/1</t>
  </si>
  <si>
    <t>III/2</t>
  </si>
  <si>
    <t>III/2.1</t>
  </si>
  <si>
    <t>SERVICIUL FINANCIAR-CONTABILITATE</t>
  </si>
  <si>
    <t>Casier</t>
  </si>
  <si>
    <t>Magaziner</t>
  </si>
  <si>
    <t>III/2.2</t>
  </si>
  <si>
    <t>TOTAL III/2</t>
  </si>
  <si>
    <t>TOTAL III</t>
  </si>
  <si>
    <t>TOTAL POSTURI UNITATE(I+II+III)</t>
  </si>
  <si>
    <t>RECAPITULAŢIE:</t>
  </si>
  <si>
    <t xml:space="preserve">Număr total de posturi     </t>
  </si>
  <si>
    <t>din care,</t>
  </si>
  <si>
    <t>Spital</t>
  </si>
  <si>
    <t>Funcții de executie</t>
  </si>
  <si>
    <t>Ambulatoriu</t>
  </si>
  <si>
    <t>Medici rezidenți</t>
  </si>
  <si>
    <t xml:space="preserve">Funcţii de conducere </t>
  </si>
  <si>
    <t xml:space="preserve"> COMPARTIMENT SECURITATEA MUNCII, PSI, PROTECȚIE CIVILĂ ȘI SITUAȚII DE URGENȚĂ</t>
  </si>
  <si>
    <t>TOTAL III/1.6</t>
  </si>
  <si>
    <t>III/1.6.6</t>
  </si>
  <si>
    <t>III/1.6.5</t>
  </si>
  <si>
    <t>III/1.6.4</t>
  </si>
  <si>
    <t>III/1.6.3</t>
  </si>
  <si>
    <t>III/1.6.2</t>
  </si>
  <si>
    <t>III/1.6.1</t>
  </si>
  <si>
    <t>12-16</t>
  </si>
  <si>
    <t>17</t>
  </si>
  <si>
    <t>14-16</t>
  </si>
  <si>
    <t>8-10</t>
  </si>
  <si>
    <t>COMPARTIMENE SUBORDONATE DIRECTORULUI FINANCIAR-CONTABIL</t>
  </si>
  <si>
    <t>14-17</t>
  </si>
  <si>
    <t>27</t>
  </si>
  <si>
    <t>CABINET ANTIRABIC-str. Iuliu Moldovan nr.23</t>
  </si>
  <si>
    <t>DERMATOVENEROLOGIE – 2 cabinete</t>
  </si>
  <si>
    <t>Psiholog specialist</t>
  </si>
  <si>
    <t>9-10</t>
  </si>
  <si>
    <t>12-21</t>
  </si>
  <si>
    <t>22-24</t>
  </si>
  <si>
    <t>7-13</t>
  </si>
  <si>
    <t>26</t>
  </si>
  <si>
    <t>COMPARTIMENT TERAPIE INTENSIVĂ – 9 paturi</t>
  </si>
  <si>
    <t>CENTRUL DE EVALUARE COVID-19 - str. Iuliu Moldovan nr. 23</t>
  </si>
  <si>
    <t>NOTA:</t>
  </si>
  <si>
    <t>La nivelul unității funcționează:</t>
  </si>
  <si>
    <t>Centrul pentru Diagnosticul și Tratamentul Bolii Lyme</t>
  </si>
  <si>
    <t>SECȚIA CLINICĂ BOLI INFECȚIOASE  I ADULȚI – 28 paturi</t>
  </si>
  <si>
    <t>SECȚIA CLINICĂ BOLI INFECȚIOASE II ADULȚI - 28 paturi</t>
  </si>
  <si>
    <t>SECȚIA CLINICĂ BOLI INFECȚIOASE III ADULȚI- 28 paturi</t>
  </si>
  <si>
    <t>SECȚIA CLINICĂ BOLI INFECȚIOASE IV ADULȚI – 28 paturi</t>
  </si>
  <si>
    <t>SECȚIA CLINICĂ BOLI INFECȚIOASE V COPII – 49 paturi</t>
  </si>
  <si>
    <t>8</t>
  </si>
  <si>
    <t>COMPARTIMENT CLINIC HIV-SIDA – 22 paturi</t>
  </si>
  <si>
    <t>II/6</t>
  </si>
  <si>
    <t>32-42</t>
  </si>
  <si>
    <t>43-54</t>
  </si>
  <si>
    <t>55-56</t>
  </si>
  <si>
    <t>5-10</t>
  </si>
  <si>
    <t>11-13</t>
  </si>
  <si>
    <t>14-15</t>
  </si>
  <si>
    <t>17-18</t>
  </si>
  <si>
    <t>19-24</t>
  </si>
  <si>
    <t>31</t>
  </si>
  <si>
    <t>II/18.1</t>
  </si>
  <si>
    <t>10-16</t>
  </si>
  <si>
    <t>18-25</t>
  </si>
  <si>
    <t xml:space="preserve">   CABINETE BOLI INFECȚIOASE – ADULȚI ȘI COPII-str. Moților nr. 19 – 1 cabinet</t>
  </si>
  <si>
    <t>10</t>
  </si>
  <si>
    <t>1-10</t>
  </si>
  <si>
    <t>10-12</t>
  </si>
  <si>
    <t>II/17.1</t>
  </si>
  <si>
    <t>II/22.1</t>
  </si>
  <si>
    <t>II/22.2</t>
  </si>
  <si>
    <t>II/22.3</t>
  </si>
  <si>
    <t>LABORATOR RADIOLOGIE ȘI IMAGISTICĂ MEDICALĂ  (adulți și copii)</t>
  </si>
  <si>
    <t>cu punct de lucru  în str. Moților nr. 19</t>
  </si>
  <si>
    <t>TOTAL II/33</t>
  </si>
  <si>
    <t>28</t>
  </si>
  <si>
    <t>STOMATOLOGIE - 1 cabinet</t>
  </si>
  <si>
    <t>A25</t>
  </si>
  <si>
    <t>FONIATRIE - 1 cabinet</t>
  </si>
  <si>
    <t>A26</t>
  </si>
  <si>
    <t>34-38</t>
  </si>
  <si>
    <t>39-47</t>
  </si>
  <si>
    <t>STATUL DE FUNCȚII</t>
  </si>
  <si>
    <t>AL SPITALULUI CLINIC DE BOLI INFECȚIOASE CLUJ-NAPOCA</t>
  </si>
  <si>
    <t xml:space="preserve">UNITATE DE TRANSFUZIE SANGUINĂ </t>
  </si>
  <si>
    <t>COMPARTIMENT PRIMIRI URGENTE DE SPECIALITATE (CPU-S)</t>
  </si>
  <si>
    <t>1-5</t>
  </si>
  <si>
    <t>TOTAL III/2.1</t>
  </si>
  <si>
    <t>TOTAL III/2.2</t>
  </si>
  <si>
    <t>III/1.1.3.</t>
  </si>
  <si>
    <t>7-10</t>
  </si>
  <si>
    <t>SERVICIUL  ACHIZIȚII PUBLICE, APROVIZIONARE, TRANSPORT</t>
  </si>
  <si>
    <t>2-6</t>
  </si>
  <si>
    <t>11-12</t>
  </si>
  <si>
    <t>Medic rezident an VI</t>
  </si>
  <si>
    <t>1-78</t>
  </si>
  <si>
    <t>79-168</t>
  </si>
  <si>
    <t>169-242</t>
  </si>
  <si>
    <t>243-334</t>
  </si>
  <si>
    <t>335-360</t>
  </si>
  <si>
    <t>361</t>
  </si>
  <si>
    <t>8-13</t>
  </si>
  <si>
    <t>5-7</t>
  </si>
  <si>
    <t>18-20</t>
  </si>
  <si>
    <t>TOTAL III/1.1</t>
  </si>
  <si>
    <t>6-9</t>
  </si>
  <si>
    <t>4-9</t>
  </si>
  <si>
    <t>STRUCTURA APARATULUI FUNCȚIONAL</t>
  </si>
  <si>
    <t>STRUCTURA MEDICALĂ</t>
  </si>
  <si>
    <t>COMPARTIMENT DE MANAGEMENT AL CALITĂȚII SERVICIILOR DE
 SĂNĂTATE</t>
  </si>
  <si>
    <t>CABINETE BOLI INFECȚIOASE – ADULȚI Și COPII-str. Iuliu 
Moldovan nr.23  - 2 cabinete</t>
  </si>
  <si>
    <t>CABINETE BOLI INFECȚIOASE – HIV/SIDA - COPII-str. Iuliu Moldovan
nr.23</t>
  </si>
  <si>
    <t>CABINET BOLI INFECȚIOASE DISPENSARIZARE NEUROINFECȚII-str. Moților 
nr. 19</t>
  </si>
  <si>
    <t>NUCLEU DE CERCETARE-str. Iuliu Moldovan nr. 23</t>
  </si>
  <si>
    <t>Cercetator stiintific</t>
  </si>
  <si>
    <t>II/33</t>
  </si>
  <si>
    <t>II/34.A</t>
  </si>
  <si>
    <t>30-36</t>
  </si>
  <si>
    <t>37-47</t>
  </si>
  <si>
    <t>48-55</t>
  </si>
  <si>
    <t>56-60</t>
  </si>
  <si>
    <t xml:space="preserve">Tehnician de radiologie si imagistica </t>
  </si>
  <si>
    <t>16-19</t>
  </si>
  <si>
    <t>20</t>
  </si>
  <si>
    <t>21-23</t>
  </si>
  <si>
    <t>23-25</t>
  </si>
  <si>
    <t>29</t>
  </si>
  <si>
    <t>30-39</t>
  </si>
  <si>
    <t>40-44</t>
  </si>
  <si>
    <t>45-51</t>
  </si>
  <si>
    <t>48-57</t>
  </si>
  <si>
    <t>58-66</t>
  </si>
  <si>
    <t>14-22</t>
  </si>
  <si>
    <t>11-16</t>
  </si>
  <si>
    <t>18-21</t>
  </si>
  <si>
    <t>22-33</t>
  </si>
  <si>
    <t>7-9</t>
  </si>
  <si>
    <t>II/34.B</t>
  </si>
  <si>
    <t>II/35</t>
  </si>
  <si>
    <t>8-15</t>
  </si>
  <si>
    <t>16-28</t>
  </si>
  <si>
    <t>8-12</t>
  </si>
  <si>
    <t>13</t>
  </si>
  <si>
    <t>23-26</t>
  </si>
  <si>
    <t>PREȘEDINTE,</t>
  </si>
  <si>
    <t xml:space="preserve">    Alin Tișe</t>
  </si>
  <si>
    <t xml:space="preserve">            Contrasemnează:</t>
  </si>
  <si>
    <t xml:space="preserve">        Simona Gaci</t>
  </si>
  <si>
    <t xml:space="preserve">      SECRETAR GENERAL AL JUDEȚULUI,</t>
  </si>
  <si>
    <t xml:space="preserve">                            la Hotărârea nr. 141/2024</t>
  </si>
  <si>
    <r>
      <rPr>
        <b/>
        <sz val="11"/>
        <color rgb="FF0070C0"/>
        <rFont val="Montserrat Light"/>
      </rPr>
      <t>(Această versiune consolidată a actului administrativ este un instrument de documentare, are doar scop informativ și nu produce efecte juridice, fiind elaborată în temeiul: 
	art. 70^1 din Legea nr. 24/2000, republicată, cu modificările și completările ulterioare;</t>
    </r>
    <r>
      <rPr>
        <b/>
        <sz val="11"/>
        <color rgb="FF0070C0"/>
        <rFont val="Montserrat"/>
      </rPr>
      <t xml:space="preserve">
</t>
    </r>
    <r>
      <rPr>
        <b/>
        <sz val="11"/>
        <color rgb="FF0070C0"/>
        <rFont val="Montserrat Light"/>
      </rPr>
      <t>	modificărilor și completărilor aduse prin Hotărârea Consiliului Județean Cluj nr. 220/28.11.2024)</t>
    </r>
  </si>
  <si>
    <t xml:space="preserve">                                 Anexa nr. 3</t>
  </si>
  <si>
    <t xml:space="preserve">(Anexa nr. 3 a fost modificată de pct.2 al art .I din Hotărârea Consiliului Județean Cluj nr. 220/2024 și înlocuită cu Anexa nr. 2 la Hotărârea Consiliului Județean Cluj nr. 220/2024).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</si>
</sst>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1"/>
      <color rgb="FF0070C0"/>
      <name val="Montserrat"/>
    </font>
    <font>
      <sz val="11"/>
      <color rgb="FF0070C0"/>
      <name val="Montserrat"/>
    </font>
    <font>
      <u/>
      <sz val="11"/>
      <color rgb="FF0070C0"/>
      <name val="Montserrat Light"/>
    </font>
    <font>
      <i/>
      <sz val="11"/>
      <color rgb="FF0070C0"/>
      <name val="Montserrat Light"/>
    </font>
    <font>
      <u/>
      <sz val="12"/>
      <color rgb="FF0070C0"/>
      <name val="Cambria"/>
      <family val="1"/>
      <charset val="238"/>
    </font>
    <font>
      <sz val="12"/>
      <color rgb="FF0070C0"/>
      <name val="Cambria"/>
      <family val="1"/>
      <charset val="238"/>
    </font>
    <font>
      <b/>
      <sz val="11"/>
      <color rgb="FF0070C0"/>
      <name val="Montserrat Light"/>
    </font>
    <font>
      <sz val="11"/>
      <color rgb="FF0070C0"/>
      <name val="Montserrat Light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0070C0"/>
      <name val="Montserrat Light"/>
    </font>
    <font>
      <sz val="10"/>
      <color rgb="FF0070C0"/>
      <name val="Montserrat Light"/>
    </font>
    <font>
      <sz val="9"/>
      <color rgb="FF0070C0"/>
      <name val="Montserrat Light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49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164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49" fontId="9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1" fontId="9" fillId="0" borderId="1" xfId="0" applyNumberFormat="1" applyFont="1" applyBorder="1" applyAlignment="1">
      <alignment horizontal="righ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 wrapText="1"/>
    </xf>
    <xf numFmtId="49" fontId="9" fillId="0" borderId="8" xfId="0" applyNumberFormat="1" applyFont="1" applyBorder="1" applyAlignment="1">
      <alignment vertical="center" wrapText="1"/>
    </xf>
    <xf numFmtId="0" fontId="8" fillId="0" borderId="14" xfId="0" applyFont="1" applyBorder="1" applyAlignment="1">
      <alignment horizontal="center"/>
    </xf>
    <xf numFmtId="0" fontId="8" fillId="0" borderId="1" xfId="0" applyFont="1" applyBorder="1"/>
    <xf numFmtId="0" fontId="9" fillId="0" borderId="8" xfId="0" applyFont="1" applyBorder="1"/>
    <xf numFmtId="49" fontId="9" fillId="0" borderId="8" xfId="0" applyNumberFormat="1" applyFont="1" applyBorder="1" applyAlignment="1">
      <alignment horizontal="right"/>
    </xf>
    <xf numFmtId="0" fontId="12" fillId="0" borderId="2" xfId="0" applyFont="1" applyBorder="1" applyAlignment="1">
      <alignment horizontal="center" vertical="top" wrapText="1"/>
    </xf>
    <xf numFmtId="0" fontId="9" fillId="0" borderId="3" xfId="0" applyFont="1" applyBorder="1"/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8" fillId="0" borderId="3" xfId="0" applyFont="1" applyBorder="1"/>
    <xf numFmtId="164" fontId="8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/>
    </xf>
    <xf numFmtId="1" fontId="8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top" wrapText="1"/>
    </xf>
    <xf numFmtId="49" fontId="8" fillId="0" borderId="1" xfId="0" applyNumberFormat="1" applyFont="1" applyBorder="1" applyAlignment="1">
      <alignment horizontal="center" vertical="top" wrapText="1"/>
    </xf>
    <xf numFmtId="49" fontId="9" fillId="0" borderId="8" xfId="0" applyNumberFormat="1" applyFont="1" applyBorder="1" applyAlignment="1">
      <alignment horizontal="right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vertical="top" wrapText="1"/>
    </xf>
    <xf numFmtId="49" fontId="9" fillId="0" borderId="8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 indent="5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/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8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289560</xdr:colOff>
      <xdr:row>0</xdr:row>
      <xdr:rowOff>22860</xdr:rowOff>
    </xdr:from>
    <xdr:to>
      <xdr:col>4</xdr:col>
      <xdr:colOff>590550</xdr:colOff>
      <xdr:row>0</xdr:row>
      <xdr:rowOff>746760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5BFFD146-4F3B-6829-5439-A68BFD9F6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" y="2286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5"/>
  <sheetViews>
    <sheetView tabSelected="1" view="pageLayout" topLeftCell="A565" zoomScaleNormal="100" workbookViewId="0">
      <selection activeCell="A582" sqref="A582:F582"/>
    </sheetView>
  </sheetViews>
  <sheetFormatPr defaultColWidth="8.88671875" defaultRowHeight="14.4" x14ac:dyDescent="0.3"/>
  <cols>
    <col min="1" max="1" width="7.88671875" style="1" customWidth="1"/>
    <col min="2" max="2" width="37.44140625" style="1" customWidth="1"/>
    <col min="3" max="3" width="14.6640625" style="1" customWidth="1"/>
    <col min="4" max="4" width="9" style="1" customWidth="1"/>
    <col min="5" max="5" width="9.33203125" style="1" customWidth="1"/>
    <col min="6" max="6" width="10.33203125" style="1" customWidth="1"/>
    <col min="7" max="16384" width="8.88671875" style="1"/>
  </cols>
  <sheetData>
    <row r="1" spans="1:6" ht="63" customHeight="1" x14ac:dyDescent="0.3">
      <c r="A1" s="135"/>
      <c r="B1" s="135"/>
      <c r="C1" s="135"/>
      <c r="D1" s="135"/>
      <c r="E1" s="135"/>
      <c r="F1" s="135"/>
    </row>
    <row r="2" spans="1:6" ht="16.8" x14ac:dyDescent="0.4">
      <c r="A2" s="2"/>
      <c r="B2" s="3"/>
      <c r="C2" s="97" t="s">
        <v>464</v>
      </c>
      <c r="D2" s="97"/>
      <c r="E2" s="97"/>
      <c r="F2" s="97"/>
    </row>
    <row r="3" spans="1:6" ht="16.8" x14ac:dyDescent="0.4">
      <c r="A3" s="2"/>
      <c r="B3" s="3"/>
      <c r="C3" s="102" t="s">
        <v>462</v>
      </c>
      <c r="D3" s="102"/>
      <c r="E3" s="102"/>
      <c r="F3" s="102"/>
    </row>
    <row r="4" spans="1:6" ht="129" customHeight="1" x14ac:dyDescent="0.4">
      <c r="A4" s="104" t="s">
        <v>463</v>
      </c>
      <c r="B4" s="105"/>
      <c r="C4" s="105"/>
      <c r="D4" s="105"/>
      <c r="E4" s="105"/>
      <c r="F4" s="105"/>
    </row>
    <row r="5" spans="1:6" ht="16.8" x14ac:dyDescent="0.4">
      <c r="A5" s="98" t="s">
        <v>395</v>
      </c>
      <c r="B5" s="98"/>
      <c r="C5" s="98"/>
      <c r="D5" s="98"/>
      <c r="E5" s="98"/>
      <c r="F5" s="98"/>
    </row>
    <row r="6" spans="1:6" ht="16.8" x14ac:dyDescent="0.4">
      <c r="A6" s="98" t="s">
        <v>396</v>
      </c>
      <c r="B6" s="98"/>
      <c r="C6" s="98"/>
      <c r="D6" s="98"/>
      <c r="E6" s="98"/>
      <c r="F6" s="98"/>
    </row>
    <row r="7" spans="1:6" s="4" customFormat="1" ht="16.8" x14ac:dyDescent="0.4">
      <c r="B7" s="5"/>
    </row>
    <row r="8" spans="1:6" ht="15.6" x14ac:dyDescent="0.3">
      <c r="A8" s="6"/>
      <c r="B8" s="7"/>
      <c r="C8" s="6"/>
      <c r="D8" s="6"/>
      <c r="E8" s="6"/>
      <c r="F8" s="6"/>
    </row>
    <row r="9" spans="1:6" ht="33.6" x14ac:dyDescent="0.4">
      <c r="A9" s="8" t="s">
        <v>0</v>
      </c>
      <c r="B9" s="8" t="s">
        <v>1</v>
      </c>
      <c r="C9" s="8" t="s">
        <v>2</v>
      </c>
      <c r="D9" s="9" t="s">
        <v>3</v>
      </c>
      <c r="E9" s="9" t="s">
        <v>4</v>
      </c>
      <c r="F9" s="10" t="s">
        <v>5</v>
      </c>
    </row>
    <row r="10" spans="1:6" ht="16.8" x14ac:dyDescent="0.4">
      <c r="A10" s="11" t="s">
        <v>6</v>
      </c>
      <c r="B10" s="93" t="s">
        <v>7</v>
      </c>
      <c r="C10" s="93"/>
      <c r="D10" s="93"/>
      <c r="E10" s="93"/>
      <c r="F10" s="93"/>
    </row>
    <row r="11" spans="1:6" ht="16.8" x14ac:dyDescent="0.4">
      <c r="A11" s="13">
        <v>1</v>
      </c>
      <c r="B11" s="14" t="s">
        <v>8</v>
      </c>
      <c r="C11" s="14">
        <v>112029</v>
      </c>
      <c r="D11" s="15" t="s">
        <v>9</v>
      </c>
      <c r="E11" s="15" t="s">
        <v>10</v>
      </c>
      <c r="F11" s="14">
        <v>1</v>
      </c>
    </row>
    <row r="12" spans="1:6" ht="16.8" x14ac:dyDescent="0.4">
      <c r="A12" s="16">
        <v>2</v>
      </c>
      <c r="B12" s="14" t="s">
        <v>11</v>
      </c>
      <c r="C12" s="14">
        <v>112009</v>
      </c>
      <c r="D12" s="17" t="s">
        <v>9</v>
      </c>
      <c r="E12" s="15" t="s">
        <v>10</v>
      </c>
      <c r="F12" s="14">
        <v>1</v>
      </c>
    </row>
    <row r="13" spans="1:6" ht="16.8" x14ac:dyDescent="0.4">
      <c r="A13" s="13">
        <v>3</v>
      </c>
      <c r="B13" s="14" t="s">
        <v>12</v>
      </c>
      <c r="C13" s="13">
        <v>134201</v>
      </c>
      <c r="D13" s="15" t="s">
        <v>9</v>
      </c>
      <c r="E13" s="15"/>
      <c r="F13" s="14">
        <v>1</v>
      </c>
    </row>
    <row r="14" spans="1:6" ht="16.8" x14ac:dyDescent="0.4">
      <c r="A14" s="13">
        <v>4</v>
      </c>
      <c r="B14" s="14" t="s">
        <v>13</v>
      </c>
      <c r="C14" s="18">
        <v>121112</v>
      </c>
      <c r="D14" s="15" t="s">
        <v>9</v>
      </c>
      <c r="E14" s="15" t="s">
        <v>10</v>
      </c>
      <c r="F14" s="14">
        <v>1</v>
      </c>
    </row>
    <row r="15" spans="1:6" ht="16.8" x14ac:dyDescent="0.4">
      <c r="A15" s="93" t="s">
        <v>14</v>
      </c>
      <c r="B15" s="93"/>
      <c r="C15" s="93"/>
      <c r="D15" s="93"/>
      <c r="E15" s="93"/>
      <c r="F15" s="12">
        <f>SUM(F11:F14)</f>
        <v>4</v>
      </c>
    </row>
    <row r="16" spans="1:6" ht="16.8" x14ac:dyDescent="0.4">
      <c r="A16" s="12" t="s">
        <v>15</v>
      </c>
      <c r="B16" s="103" t="s">
        <v>421</v>
      </c>
      <c r="C16" s="103"/>
      <c r="D16" s="103"/>
      <c r="E16" s="103"/>
      <c r="F16" s="103"/>
    </row>
    <row r="17" spans="1:6" ht="16.8" x14ac:dyDescent="0.4">
      <c r="A17" s="11" t="s">
        <v>16</v>
      </c>
      <c r="B17" s="89" t="s">
        <v>357</v>
      </c>
      <c r="C17" s="89"/>
      <c r="D17" s="89"/>
      <c r="E17" s="89"/>
      <c r="F17" s="89"/>
    </row>
    <row r="18" spans="1:6" ht="16.8" x14ac:dyDescent="0.3">
      <c r="A18" s="19">
        <v>1</v>
      </c>
      <c r="B18" s="20" t="s">
        <v>17</v>
      </c>
      <c r="C18" s="21">
        <v>134209</v>
      </c>
      <c r="D18" s="21" t="s">
        <v>9</v>
      </c>
      <c r="E18" s="21" t="s">
        <v>18</v>
      </c>
      <c r="F18" s="22">
        <v>1</v>
      </c>
    </row>
    <row r="19" spans="1:6" ht="16.8" x14ac:dyDescent="0.3">
      <c r="A19" s="19" t="s">
        <v>31</v>
      </c>
      <c r="B19" s="20" t="s">
        <v>32</v>
      </c>
      <c r="C19" s="21">
        <v>221107</v>
      </c>
      <c r="D19" s="21" t="s">
        <v>9</v>
      </c>
      <c r="E19" s="21"/>
      <c r="F19" s="22">
        <v>3</v>
      </c>
    </row>
    <row r="20" spans="1:6" ht="16.8" x14ac:dyDescent="0.3">
      <c r="A20" s="19">
        <v>5</v>
      </c>
      <c r="B20" s="20" t="s">
        <v>20</v>
      </c>
      <c r="C20" s="21">
        <v>221201</v>
      </c>
      <c r="D20" s="21" t="s">
        <v>9</v>
      </c>
      <c r="E20" s="21"/>
      <c r="F20" s="22">
        <v>0.5</v>
      </c>
    </row>
    <row r="21" spans="1:6" ht="16.8" x14ac:dyDescent="0.3">
      <c r="A21" s="19" t="s">
        <v>33</v>
      </c>
      <c r="B21" s="20" t="s">
        <v>21</v>
      </c>
      <c r="C21" s="21">
        <v>134201</v>
      </c>
      <c r="D21" s="21" t="s">
        <v>9</v>
      </c>
      <c r="E21" s="21"/>
      <c r="F21" s="22">
        <v>1</v>
      </c>
    </row>
    <row r="22" spans="1:6" ht="16.8" x14ac:dyDescent="0.3">
      <c r="A22" s="19" t="s">
        <v>34</v>
      </c>
      <c r="B22" s="20" t="s">
        <v>22</v>
      </c>
      <c r="C22" s="21">
        <v>226905</v>
      </c>
      <c r="D22" s="21" t="s">
        <v>9</v>
      </c>
      <c r="E22" s="21"/>
      <c r="F22" s="22">
        <v>5</v>
      </c>
    </row>
    <row r="23" spans="1:6" ht="16.8" x14ac:dyDescent="0.3">
      <c r="A23" s="19" t="s">
        <v>337</v>
      </c>
      <c r="B23" s="20" t="s">
        <v>22</v>
      </c>
      <c r="C23" s="21">
        <v>325901</v>
      </c>
      <c r="D23" s="21" t="s">
        <v>23</v>
      </c>
      <c r="E23" s="21"/>
      <c r="F23" s="22">
        <v>5</v>
      </c>
    </row>
    <row r="24" spans="1:6" ht="16.8" x14ac:dyDescent="0.3">
      <c r="A24" s="19" t="s">
        <v>338</v>
      </c>
      <c r="B24" s="20" t="s">
        <v>24</v>
      </c>
      <c r="C24" s="21">
        <v>325901</v>
      </c>
      <c r="D24" s="21" t="s">
        <v>23</v>
      </c>
      <c r="E24" s="21"/>
      <c r="F24" s="22">
        <v>1</v>
      </c>
    </row>
    <row r="25" spans="1:6" ht="16.8" x14ac:dyDescent="0.3">
      <c r="A25" s="19" t="s">
        <v>36</v>
      </c>
      <c r="B25" s="20" t="s">
        <v>25</v>
      </c>
      <c r="C25" s="21">
        <v>532103</v>
      </c>
      <c r="D25" s="21" t="s">
        <v>26</v>
      </c>
      <c r="E25" s="21"/>
      <c r="F25" s="22">
        <v>6</v>
      </c>
    </row>
    <row r="26" spans="1:6" ht="16.8" x14ac:dyDescent="0.3">
      <c r="A26" s="19" t="s">
        <v>37</v>
      </c>
      <c r="B26" s="20" t="s">
        <v>27</v>
      </c>
      <c r="C26" s="21">
        <v>532104</v>
      </c>
      <c r="D26" s="21" t="s">
        <v>26</v>
      </c>
      <c r="E26" s="21"/>
      <c r="F26" s="22">
        <v>6</v>
      </c>
    </row>
    <row r="27" spans="1:6" ht="16.8" x14ac:dyDescent="0.3">
      <c r="A27" s="19">
        <v>30</v>
      </c>
      <c r="B27" s="20" t="s">
        <v>28</v>
      </c>
      <c r="C27" s="21">
        <v>325801</v>
      </c>
      <c r="D27" s="21" t="s">
        <v>26</v>
      </c>
      <c r="E27" s="21"/>
      <c r="F27" s="22">
        <v>1</v>
      </c>
    </row>
    <row r="28" spans="1:6" ht="16.8" x14ac:dyDescent="0.4">
      <c r="A28" s="88" t="s">
        <v>29</v>
      </c>
      <c r="B28" s="88"/>
      <c r="C28" s="88"/>
      <c r="D28" s="88"/>
      <c r="E28" s="88"/>
      <c r="F28" s="24">
        <f>SUM(F18:F27)</f>
        <v>29.5</v>
      </c>
    </row>
    <row r="29" spans="1:6" ht="16.8" x14ac:dyDescent="0.4">
      <c r="A29" s="11" t="s">
        <v>30</v>
      </c>
      <c r="B29" s="89" t="s">
        <v>358</v>
      </c>
      <c r="C29" s="89"/>
      <c r="D29" s="89"/>
      <c r="E29" s="89"/>
      <c r="F29" s="89"/>
    </row>
    <row r="30" spans="1:6" ht="16.8" x14ac:dyDescent="0.3">
      <c r="A30" s="19">
        <v>1</v>
      </c>
      <c r="B30" s="20" t="s">
        <v>17</v>
      </c>
      <c r="C30" s="21">
        <v>134209</v>
      </c>
      <c r="D30" s="21" t="s">
        <v>9</v>
      </c>
      <c r="E30" s="21" t="s">
        <v>18</v>
      </c>
      <c r="F30" s="22">
        <v>1</v>
      </c>
    </row>
    <row r="31" spans="1:6" ht="16.8" x14ac:dyDescent="0.3">
      <c r="A31" s="19" t="s">
        <v>39</v>
      </c>
      <c r="B31" s="20" t="s">
        <v>32</v>
      </c>
      <c r="C31" s="21">
        <v>221107</v>
      </c>
      <c r="D31" s="21" t="s">
        <v>9</v>
      </c>
      <c r="E31" s="21"/>
      <c r="F31" s="25">
        <v>3.5</v>
      </c>
    </row>
    <row r="32" spans="1:6" ht="16.8" x14ac:dyDescent="0.3">
      <c r="A32" s="19" t="s">
        <v>33</v>
      </c>
      <c r="B32" s="20" t="s">
        <v>21</v>
      </c>
      <c r="C32" s="21">
        <v>134201</v>
      </c>
      <c r="D32" s="21" t="s">
        <v>9</v>
      </c>
      <c r="E32" s="21"/>
      <c r="F32" s="22">
        <v>1</v>
      </c>
    </row>
    <row r="33" spans="1:6" ht="16.8" x14ac:dyDescent="0.3">
      <c r="A33" s="19" t="s">
        <v>403</v>
      </c>
      <c r="B33" s="20" t="s">
        <v>22</v>
      </c>
      <c r="C33" s="21">
        <v>226905</v>
      </c>
      <c r="D33" s="21" t="s">
        <v>9</v>
      </c>
      <c r="E33" s="21"/>
      <c r="F33" s="22">
        <v>4</v>
      </c>
    </row>
    <row r="34" spans="1:6" ht="16.8" x14ac:dyDescent="0.3">
      <c r="A34" s="19" t="s">
        <v>369</v>
      </c>
      <c r="B34" s="20" t="s">
        <v>22</v>
      </c>
      <c r="C34" s="21">
        <v>325901</v>
      </c>
      <c r="D34" s="21" t="s">
        <v>23</v>
      </c>
      <c r="E34" s="21"/>
      <c r="F34" s="22">
        <v>3</v>
      </c>
    </row>
    <row r="35" spans="1:6" ht="16.8" x14ac:dyDescent="0.3">
      <c r="A35" s="19" t="s">
        <v>342</v>
      </c>
      <c r="B35" s="20" t="s">
        <v>24</v>
      </c>
      <c r="C35" s="21">
        <v>325901</v>
      </c>
      <c r="D35" s="21" t="s">
        <v>23</v>
      </c>
      <c r="E35" s="21"/>
      <c r="F35" s="22">
        <v>4</v>
      </c>
    </row>
    <row r="36" spans="1:6" ht="16.8" x14ac:dyDescent="0.3">
      <c r="A36" s="19" t="s">
        <v>43</v>
      </c>
      <c r="B36" s="20" t="s">
        <v>25</v>
      </c>
      <c r="C36" s="21">
        <v>532103</v>
      </c>
      <c r="D36" s="21" t="s">
        <v>26</v>
      </c>
      <c r="E36" s="21"/>
      <c r="F36" s="22">
        <v>5</v>
      </c>
    </row>
    <row r="37" spans="1:6" ht="16.8" x14ac:dyDescent="0.3">
      <c r="A37" s="19" t="s">
        <v>44</v>
      </c>
      <c r="B37" s="20" t="s">
        <v>27</v>
      </c>
      <c r="C37" s="21">
        <v>532104</v>
      </c>
      <c r="D37" s="21" t="s">
        <v>26</v>
      </c>
      <c r="E37" s="21"/>
      <c r="F37" s="22">
        <v>6</v>
      </c>
    </row>
    <row r="38" spans="1:6" ht="16.8" x14ac:dyDescent="0.3">
      <c r="A38" s="19">
        <v>29</v>
      </c>
      <c r="B38" s="20" t="s">
        <v>28</v>
      </c>
      <c r="C38" s="21">
        <v>325801</v>
      </c>
      <c r="D38" s="21" t="s">
        <v>26</v>
      </c>
      <c r="E38" s="21"/>
      <c r="F38" s="22">
        <v>1</v>
      </c>
    </row>
    <row r="39" spans="1:6" ht="16.8" x14ac:dyDescent="0.4">
      <c r="A39" s="88" t="s">
        <v>29</v>
      </c>
      <c r="B39" s="88"/>
      <c r="C39" s="88"/>
      <c r="D39" s="88"/>
      <c r="E39" s="88"/>
      <c r="F39" s="23">
        <f>SUM(F30:F38)</f>
        <v>28.5</v>
      </c>
    </row>
    <row r="40" spans="1:6" ht="16.8" x14ac:dyDescent="0.4">
      <c r="A40" s="11" t="s">
        <v>38</v>
      </c>
      <c r="B40" s="89" t="s">
        <v>359</v>
      </c>
      <c r="C40" s="89"/>
      <c r="D40" s="89"/>
      <c r="E40" s="89"/>
      <c r="F40" s="89"/>
    </row>
    <row r="41" spans="1:6" ht="16.8" x14ac:dyDescent="0.3">
      <c r="A41" s="19">
        <v>1</v>
      </c>
      <c r="B41" s="20" t="s">
        <v>17</v>
      </c>
      <c r="C41" s="21">
        <v>134209</v>
      </c>
      <c r="D41" s="21" t="s">
        <v>9</v>
      </c>
      <c r="E41" s="21" t="s">
        <v>18</v>
      </c>
      <c r="F41" s="22">
        <v>1</v>
      </c>
    </row>
    <row r="42" spans="1:6" ht="16.8" x14ac:dyDescent="0.3">
      <c r="A42" s="19" t="s">
        <v>39</v>
      </c>
      <c r="B42" s="20" t="s">
        <v>32</v>
      </c>
      <c r="C42" s="21">
        <v>221107</v>
      </c>
      <c r="D42" s="21" t="s">
        <v>9</v>
      </c>
      <c r="E42" s="21"/>
      <c r="F42" s="25">
        <v>3.5</v>
      </c>
    </row>
    <row r="43" spans="1:6" ht="16.8" x14ac:dyDescent="0.3">
      <c r="A43" s="19">
        <v>6</v>
      </c>
      <c r="B43" s="20" t="s">
        <v>21</v>
      </c>
      <c r="C43" s="21">
        <v>134201</v>
      </c>
      <c r="D43" s="21" t="s">
        <v>9</v>
      </c>
      <c r="E43" s="21"/>
      <c r="F43" s="22">
        <v>1</v>
      </c>
    </row>
    <row r="44" spans="1:6" ht="16.8" x14ac:dyDescent="0.3">
      <c r="A44" s="19" t="s">
        <v>46</v>
      </c>
      <c r="B44" s="20" t="s">
        <v>22</v>
      </c>
      <c r="C44" s="21">
        <v>226905</v>
      </c>
      <c r="D44" s="21" t="s">
        <v>9</v>
      </c>
      <c r="E44" s="21"/>
      <c r="F44" s="22">
        <v>6</v>
      </c>
    </row>
    <row r="45" spans="1:6" ht="16.8" x14ac:dyDescent="0.3">
      <c r="A45" s="22" t="s">
        <v>47</v>
      </c>
      <c r="B45" s="20" t="s">
        <v>22</v>
      </c>
      <c r="C45" s="21">
        <v>325901</v>
      </c>
      <c r="D45" s="21" t="s">
        <v>23</v>
      </c>
      <c r="E45" s="21"/>
      <c r="F45" s="22">
        <v>3</v>
      </c>
    </row>
    <row r="46" spans="1:6" ht="16.8" x14ac:dyDescent="0.3">
      <c r="A46" s="22" t="s">
        <v>35</v>
      </c>
      <c r="B46" s="20" t="s">
        <v>24</v>
      </c>
      <c r="C46" s="21">
        <v>325901</v>
      </c>
      <c r="D46" s="21" t="s">
        <v>23</v>
      </c>
      <c r="E46" s="21"/>
      <c r="F46" s="22">
        <v>2</v>
      </c>
    </row>
    <row r="47" spans="1:6" ht="16.8" x14ac:dyDescent="0.3">
      <c r="A47" s="22" t="s">
        <v>36</v>
      </c>
      <c r="B47" s="20" t="s">
        <v>25</v>
      </c>
      <c r="C47" s="21">
        <v>532103</v>
      </c>
      <c r="D47" s="21" t="s">
        <v>26</v>
      </c>
      <c r="E47" s="21"/>
      <c r="F47" s="22">
        <v>6</v>
      </c>
    </row>
    <row r="48" spans="1:6" ht="16.8" x14ac:dyDescent="0.3">
      <c r="A48" s="22" t="s">
        <v>37</v>
      </c>
      <c r="B48" s="20" t="s">
        <v>27</v>
      </c>
      <c r="C48" s="21">
        <v>532104</v>
      </c>
      <c r="D48" s="21" t="s">
        <v>26</v>
      </c>
      <c r="E48" s="21"/>
      <c r="F48" s="22">
        <v>6</v>
      </c>
    </row>
    <row r="49" spans="1:6" ht="16.8" x14ac:dyDescent="0.3">
      <c r="A49" s="22">
        <v>30</v>
      </c>
      <c r="B49" s="20" t="s">
        <v>28</v>
      </c>
      <c r="C49" s="21">
        <v>325801</v>
      </c>
      <c r="D49" s="21" t="s">
        <v>26</v>
      </c>
      <c r="E49" s="21"/>
      <c r="F49" s="22">
        <v>1</v>
      </c>
    </row>
    <row r="50" spans="1:6" ht="16.8" x14ac:dyDescent="0.4">
      <c r="A50" s="89" t="s">
        <v>29</v>
      </c>
      <c r="B50" s="89"/>
      <c r="C50" s="89"/>
      <c r="D50" s="89"/>
      <c r="E50" s="89"/>
      <c r="F50" s="11">
        <f>SUM(F41:F49)</f>
        <v>29.5</v>
      </c>
    </row>
    <row r="51" spans="1:6" ht="16.8" x14ac:dyDescent="0.4">
      <c r="A51" s="26" t="s">
        <v>45</v>
      </c>
      <c r="B51" s="89" t="s">
        <v>360</v>
      </c>
      <c r="C51" s="89"/>
      <c r="D51" s="89"/>
      <c r="E51" s="89"/>
      <c r="F51" s="89"/>
    </row>
    <row r="52" spans="1:6" ht="16.8" x14ac:dyDescent="0.3">
      <c r="A52" s="19">
        <v>1</v>
      </c>
      <c r="B52" s="20" t="s">
        <v>17</v>
      </c>
      <c r="C52" s="21">
        <v>134209</v>
      </c>
      <c r="D52" s="21" t="s">
        <v>9</v>
      </c>
      <c r="E52" s="21" t="s">
        <v>18</v>
      </c>
      <c r="F52" s="22">
        <v>1</v>
      </c>
    </row>
    <row r="53" spans="1:6" ht="16.8" x14ac:dyDescent="0.3">
      <c r="A53" s="19" t="s">
        <v>31</v>
      </c>
      <c r="B53" s="20" t="s">
        <v>32</v>
      </c>
      <c r="C53" s="21">
        <v>221107</v>
      </c>
      <c r="D53" s="21" t="s">
        <v>9</v>
      </c>
      <c r="E53" s="21"/>
      <c r="F53" s="25">
        <v>2.5</v>
      </c>
    </row>
    <row r="54" spans="1:6" ht="16.8" x14ac:dyDescent="0.3">
      <c r="A54" s="19">
        <v>5</v>
      </c>
      <c r="B54" s="20" t="s">
        <v>20</v>
      </c>
      <c r="C54" s="21">
        <v>221201</v>
      </c>
      <c r="D54" s="21" t="s">
        <v>9</v>
      </c>
      <c r="E54" s="21"/>
      <c r="F54" s="22">
        <v>1</v>
      </c>
    </row>
    <row r="55" spans="1:6" ht="16.8" x14ac:dyDescent="0.3">
      <c r="A55" s="19" t="s">
        <v>33</v>
      </c>
      <c r="B55" s="20" t="s">
        <v>21</v>
      </c>
      <c r="C55" s="21">
        <v>134201</v>
      </c>
      <c r="D55" s="21" t="s">
        <v>9</v>
      </c>
      <c r="E55" s="21"/>
      <c r="F55" s="22">
        <v>1</v>
      </c>
    </row>
    <row r="56" spans="1:6" ht="16.8" x14ac:dyDescent="0.3">
      <c r="A56" s="19" t="s">
        <v>180</v>
      </c>
      <c r="B56" s="20" t="s">
        <v>22</v>
      </c>
      <c r="C56" s="21">
        <v>226905</v>
      </c>
      <c r="D56" s="21" t="s">
        <v>9</v>
      </c>
      <c r="E56" s="21"/>
      <c r="F56" s="22">
        <v>1</v>
      </c>
    </row>
    <row r="57" spans="1:6" ht="16.8" x14ac:dyDescent="0.3">
      <c r="A57" s="19" t="s">
        <v>454</v>
      </c>
      <c r="B57" s="20" t="s">
        <v>22</v>
      </c>
      <c r="C57" s="21">
        <v>325901</v>
      </c>
      <c r="D57" s="21" t="s">
        <v>23</v>
      </c>
      <c r="E57" s="21"/>
      <c r="F57" s="22">
        <v>5</v>
      </c>
    </row>
    <row r="58" spans="1:6" ht="16.8" x14ac:dyDescent="0.3">
      <c r="A58" s="19" t="s">
        <v>42</v>
      </c>
      <c r="B58" s="20" t="s">
        <v>24</v>
      </c>
      <c r="C58" s="21">
        <v>325901</v>
      </c>
      <c r="D58" s="21" t="s">
        <v>23</v>
      </c>
      <c r="E58" s="21"/>
      <c r="F58" s="22">
        <v>5</v>
      </c>
    </row>
    <row r="59" spans="1:6" ht="16.8" x14ac:dyDescent="0.3">
      <c r="A59" s="19" t="s">
        <v>43</v>
      </c>
      <c r="B59" s="20" t="s">
        <v>25</v>
      </c>
      <c r="C59" s="21">
        <v>532103</v>
      </c>
      <c r="D59" s="21" t="s">
        <v>26</v>
      </c>
      <c r="E59" s="21"/>
      <c r="F59" s="22">
        <v>5</v>
      </c>
    </row>
    <row r="60" spans="1:6" ht="16.8" x14ac:dyDescent="0.3">
      <c r="A60" s="19" t="s">
        <v>44</v>
      </c>
      <c r="B60" s="20" t="s">
        <v>27</v>
      </c>
      <c r="C60" s="21">
        <v>532104</v>
      </c>
      <c r="D60" s="21" t="s">
        <v>26</v>
      </c>
      <c r="E60" s="21"/>
      <c r="F60" s="22">
        <v>6</v>
      </c>
    </row>
    <row r="61" spans="1:6" ht="16.8" x14ac:dyDescent="0.3">
      <c r="A61" s="19">
        <v>29</v>
      </c>
      <c r="B61" s="20" t="s">
        <v>28</v>
      </c>
      <c r="C61" s="21">
        <v>325801</v>
      </c>
      <c r="D61" s="21" t="s">
        <v>26</v>
      </c>
      <c r="E61" s="21"/>
      <c r="F61" s="22">
        <v>1</v>
      </c>
    </row>
    <row r="62" spans="1:6" ht="16.8" x14ac:dyDescent="0.4">
      <c r="A62" s="93" t="s">
        <v>29</v>
      </c>
      <c r="B62" s="93"/>
      <c r="C62" s="93"/>
      <c r="D62" s="93"/>
      <c r="E62" s="93"/>
      <c r="F62" s="12">
        <f>SUM(F52:F61)</f>
        <v>28.5</v>
      </c>
    </row>
    <row r="63" spans="1:6" ht="16.8" x14ac:dyDescent="0.4">
      <c r="A63" s="26" t="s">
        <v>48</v>
      </c>
      <c r="B63" s="89" t="s">
        <v>361</v>
      </c>
      <c r="C63" s="89"/>
      <c r="D63" s="89"/>
      <c r="E63" s="89"/>
      <c r="F63" s="89"/>
    </row>
    <row r="64" spans="1:6" ht="16.8" x14ac:dyDescent="0.3">
      <c r="A64" s="19">
        <v>1</v>
      </c>
      <c r="B64" s="20" t="s">
        <v>17</v>
      </c>
      <c r="C64" s="21">
        <v>134209</v>
      </c>
      <c r="D64" s="21" t="s">
        <v>9</v>
      </c>
      <c r="E64" s="21" t="s">
        <v>18</v>
      </c>
      <c r="F64" s="22">
        <v>1</v>
      </c>
    </row>
    <row r="65" spans="1:6" ht="16.8" x14ac:dyDescent="0.3">
      <c r="A65" s="19" t="s">
        <v>19</v>
      </c>
      <c r="B65" s="20" t="s">
        <v>32</v>
      </c>
      <c r="C65" s="21">
        <v>221107</v>
      </c>
      <c r="D65" s="21" t="s">
        <v>9</v>
      </c>
      <c r="E65" s="21"/>
      <c r="F65" s="22">
        <v>6</v>
      </c>
    </row>
    <row r="66" spans="1:6" ht="16.8" x14ac:dyDescent="0.3">
      <c r="A66" s="19" t="s">
        <v>362</v>
      </c>
      <c r="B66" s="20" t="s">
        <v>20</v>
      </c>
      <c r="C66" s="21">
        <v>221201</v>
      </c>
      <c r="D66" s="21" t="s">
        <v>9</v>
      </c>
      <c r="E66" s="21"/>
      <c r="F66" s="22">
        <v>1</v>
      </c>
    </row>
    <row r="67" spans="1:6" ht="16.8" x14ac:dyDescent="0.3">
      <c r="A67" s="19" t="s">
        <v>294</v>
      </c>
      <c r="B67" s="20" t="s">
        <v>21</v>
      </c>
      <c r="C67" s="21">
        <v>134201</v>
      </c>
      <c r="D67" s="21" t="s">
        <v>9</v>
      </c>
      <c r="E67" s="21"/>
      <c r="F67" s="22">
        <v>1</v>
      </c>
    </row>
    <row r="68" spans="1:6" ht="16.8" x14ac:dyDescent="0.3">
      <c r="A68" s="19" t="s">
        <v>375</v>
      </c>
      <c r="B68" s="20" t="s">
        <v>22</v>
      </c>
      <c r="C68" s="21">
        <v>226905</v>
      </c>
      <c r="D68" s="21" t="s">
        <v>9</v>
      </c>
      <c r="E68" s="21"/>
      <c r="F68" s="22">
        <v>7</v>
      </c>
    </row>
    <row r="69" spans="1:6" ht="16.8" x14ac:dyDescent="0.3">
      <c r="A69" s="19" t="s">
        <v>338</v>
      </c>
      <c r="B69" s="20" t="s">
        <v>51</v>
      </c>
      <c r="C69" s="21">
        <v>226905</v>
      </c>
      <c r="D69" s="21" t="s">
        <v>9</v>
      </c>
      <c r="E69" s="21"/>
      <c r="F69" s="22">
        <v>1</v>
      </c>
    </row>
    <row r="70" spans="1:6" ht="16.8" x14ac:dyDescent="0.3">
      <c r="A70" s="19" t="s">
        <v>376</v>
      </c>
      <c r="B70" s="20" t="s">
        <v>22</v>
      </c>
      <c r="C70" s="21">
        <v>325901</v>
      </c>
      <c r="D70" s="21" t="s">
        <v>23</v>
      </c>
      <c r="E70" s="21"/>
      <c r="F70" s="22">
        <v>8</v>
      </c>
    </row>
    <row r="71" spans="1:6" ht="16.8" x14ac:dyDescent="0.3">
      <c r="A71" s="19" t="s">
        <v>57</v>
      </c>
      <c r="B71" s="20" t="s">
        <v>24</v>
      </c>
      <c r="C71" s="21">
        <v>325901</v>
      </c>
      <c r="D71" s="21" t="s">
        <v>23</v>
      </c>
      <c r="E71" s="21"/>
      <c r="F71" s="22">
        <v>6</v>
      </c>
    </row>
    <row r="72" spans="1:6" ht="16.8" x14ac:dyDescent="0.3">
      <c r="A72" s="19" t="s">
        <v>365</v>
      </c>
      <c r="B72" s="20" t="s">
        <v>25</v>
      </c>
      <c r="C72" s="21">
        <v>532103</v>
      </c>
      <c r="D72" s="21" t="s">
        <v>26</v>
      </c>
      <c r="E72" s="21"/>
      <c r="F72" s="22">
        <v>11</v>
      </c>
    </row>
    <row r="73" spans="1:6" ht="16.8" x14ac:dyDescent="0.3">
      <c r="A73" s="19" t="s">
        <v>366</v>
      </c>
      <c r="B73" s="20" t="s">
        <v>27</v>
      </c>
      <c r="C73" s="21">
        <v>532104</v>
      </c>
      <c r="D73" s="21" t="s">
        <v>26</v>
      </c>
      <c r="E73" s="21"/>
      <c r="F73" s="22">
        <v>12</v>
      </c>
    </row>
    <row r="74" spans="1:6" ht="16.8" x14ac:dyDescent="0.3">
      <c r="A74" s="19" t="s">
        <v>367</v>
      </c>
      <c r="B74" s="20" t="s">
        <v>28</v>
      </c>
      <c r="C74" s="21">
        <v>325801</v>
      </c>
      <c r="D74" s="21" t="s">
        <v>26</v>
      </c>
      <c r="E74" s="21"/>
      <c r="F74" s="22">
        <v>2</v>
      </c>
    </row>
    <row r="75" spans="1:6" ht="16.8" x14ac:dyDescent="0.4">
      <c r="A75" s="88" t="s">
        <v>29</v>
      </c>
      <c r="B75" s="88"/>
      <c r="C75" s="88"/>
      <c r="D75" s="88"/>
      <c r="E75" s="88"/>
      <c r="F75" s="23">
        <f>SUM(F64:F74)</f>
        <v>56</v>
      </c>
    </row>
    <row r="76" spans="1:6" ht="16.8" x14ac:dyDescent="0.4">
      <c r="A76" s="27" t="s">
        <v>364</v>
      </c>
      <c r="B76" s="99" t="s">
        <v>363</v>
      </c>
      <c r="C76" s="100"/>
      <c r="D76" s="100"/>
      <c r="E76" s="100"/>
      <c r="F76" s="101"/>
    </row>
    <row r="77" spans="1:6" ht="16.8" x14ac:dyDescent="0.3">
      <c r="A77" s="19" t="s">
        <v>159</v>
      </c>
      <c r="B77" s="20" t="s">
        <v>32</v>
      </c>
      <c r="C77" s="21">
        <v>221107</v>
      </c>
      <c r="D77" s="21" t="s">
        <v>9</v>
      </c>
      <c r="E77" s="21"/>
      <c r="F77" s="25">
        <v>3.5</v>
      </c>
    </row>
    <row r="78" spans="1:6" ht="16.8" x14ac:dyDescent="0.3">
      <c r="A78" s="19" t="s">
        <v>368</v>
      </c>
      <c r="B78" s="20" t="s">
        <v>22</v>
      </c>
      <c r="C78" s="21">
        <v>226905</v>
      </c>
      <c r="D78" s="21" t="s">
        <v>9</v>
      </c>
      <c r="E78" s="21"/>
      <c r="F78" s="22">
        <v>6</v>
      </c>
    </row>
    <row r="79" spans="1:6" ht="16.8" x14ac:dyDescent="0.3">
      <c r="A79" s="19" t="s">
        <v>369</v>
      </c>
      <c r="B79" s="20" t="s">
        <v>22</v>
      </c>
      <c r="C79" s="21">
        <v>325901</v>
      </c>
      <c r="D79" s="21" t="s">
        <v>23</v>
      </c>
      <c r="E79" s="21"/>
      <c r="F79" s="22">
        <v>3</v>
      </c>
    </row>
    <row r="80" spans="1:6" ht="16.8" x14ac:dyDescent="0.3">
      <c r="A80" s="19" t="s">
        <v>370</v>
      </c>
      <c r="B80" s="20" t="s">
        <v>24</v>
      </c>
      <c r="C80" s="21">
        <v>325901</v>
      </c>
      <c r="D80" s="21" t="s">
        <v>23</v>
      </c>
      <c r="E80" s="21"/>
      <c r="F80" s="22">
        <v>2</v>
      </c>
    </row>
    <row r="81" spans="1:6" ht="16.8" x14ac:dyDescent="0.3">
      <c r="A81" s="19" t="s">
        <v>101</v>
      </c>
      <c r="B81" s="20" t="s">
        <v>56</v>
      </c>
      <c r="C81" s="21">
        <v>263401</v>
      </c>
      <c r="D81" s="21" t="s">
        <v>9</v>
      </c>
      <c r="E81" s="21"/>
      <c r="F81" s="22">
        <v>1</v>
      </c>
    </row>
    <row r="82" spans="1:6" ht="16.8" x14ac:dyDescent="0.3">
      <c r="A82" s="19" t="s">
        <v>371</v>
      </c>
      <c r="B82" s="20" t="s">
        <v>53</v>
      </c>
      <c r="C82" s="21">
        <v>263501</v>
      </c>
      <c r="D82" s="21" t="s">
        <v>9</v>
      </c>
      <c r="E82" s="21"/>
      <c r="F82" s="22">
        <v>2</v>
      </c>
    </row>
    <row r="83" spans="1:6" ht="16.8" x14ac:dyDescent="0.3">
      <c r="A83" s="19" t="s">
        <v>372</v>
      </c>
      <c r="B83" s="20" t="s">
        <v>25</v>
      </c>
      <c r="C83" s="21">
        <v>532103</v>
      </c>
      <c r="D83" s="21" t="s">
        <v>26</v>
      </c>
      <c r="E83" s="21"/>
      <c r="F83" s="22">
        <v>6</v>
      </c>
    </row>
    <row r="84" spans="1:6" ht="16.8" x14ac:dyDescent="0.3">
      <c r="A84" s="19" t="s">
        <v>54</v>
      </c>
      <c r="B84" s="20" t="s">
        <v>27</v>
      </c>
      <c r="C84" s="21">
        <v>532104</v>
      </c>
      <c r="D84" s="21" t="s">
        <v>26</v>
      </c>
      <c r="E84" s="21"/>
      <c r="F84" s="22">
        <v>6</v>
      </c>
    </row>
    <row r="85" spans="1:6" ht="16.8" x14ac:dyDescent="0.3">
      <c r="A85" s="19" t="s">
        <v>373</v>
      </c>
      <c r="B85" s="20" t="s">
        <v>28</v>
      </c>
      <c r="C85" s="21">
        <v>325801</v>
      </c>
      <c r="D85" s="21" t="s">
        <v>26</v>
      </c>
      <c r="E85" s="21"/>
      <c r="F85" s="22">
        <v>1</v>
      </c>
    </row>
    <row r="86" spans="1:6" ht="16.8" x14ac:dyDescent="0.4">
      <c r="A86" s="88" t="s">
        <v>29</v>
      </c>
      <c r="B86" s="88"/>
      <c r="C86" s="88"/>
      <c r="D86" s="88"/>
      <c r="E86" s="88"/>
      <c r="F86" s="28">
        <f>SUM(F77:F85)</f>
        <v>30.5</v>
      </c>
    </row>
    <row r="87" spans="1:6" ht="16.8" x14ac:dyDescent="0.4">
      <c r="A87" s="26" t="s">
        <v>50</v>
      </c>
      <c r="B87" s="89" t="s">
        <v>352</v>
      </c>
      <c r="C87" s="89"/>
      <c r="D87" s="89"/>
      <c r="E87" s="89"/>
      <c r="F87" s="89"/>
    </row>
    <row r="88" spans="1:6" ht="16.8" x14ac:dyDescent="0.3">
      <c r="A88" s="19" t="s">
        <v>90</v>
      </c>
      <c r="B88" s="20" t="s">
        <v>32</v>
      </c>
      <c r="C88" s="21">
        <v>221107</v>
      </c>
      <c r="D88" s="21" t="s">
        <v>9</v>
      </c>
      <c r="E88" s="21"/>
      <c r="F88" s="22">
        <v>1</v>
      </c>
    </row>
    <row r="89" spans="1:6" ht="16.8" x14ac:dyDescent="0.3">
      <c r="A89" s="19" t="s">
        <v>39</v>
      </c>
      <c r="B89" s="20" t="s">
        <v>20</v>
      </c>
      <c r="C89" s="21">
        <v>221201</v>
      </c>
      <c r="D89" s="21" t="s">
        <v>9</v>
      </c>
      <c r="E89" s="21"/>
      <c r="F89" s="22">
        <v>4</v>
      </c>
    </row>
    <row r="90" spans="1:6" ht="16.8" x14ac:dyDescent="0.3">
      <c r="A90" s="19" t="s">
        <v>61</v>
      </c>
      <c r="B90" s="20" t="s">
        <v>62</v>
      </c>
      <c r="C90" s="21">
        <v>226405</v>
      </c>
      <c r="D90" s="21" t="s">
        <v>9</v>
      </c>
      <c r="E90" s="21"/>
      <c r="F90" s="22">
        <v>2</v>
      </c>
    </row>
    <row r="91" spans="1:6" ht="16.8" x14ac:dyDescent="0.3">
      <c r="A91" s="19" t="s">
        <v>414</v>
      </c>
      <c r="B91" s="20" t="s">
        <v>22</v>
      </c>
      <c r="C91" s="21">
        <v>226905</v>
      </c>
      <c r="D91" s="21" t="s">
        <v>9</v>
      </c>
      <c r="E91" s="21"/>
      <c r="F91" s="22">
        <v>6</v>
      </c>
    </row>
    <row r="92" spans="1:6" ht="16.8" x14ac:dyDescent="0.3">
      <c r="A92" s="19" t="s">
        <v>445</v>
      </c>
      <c r="B92" s="20" t="s">
        <v>22</v>
      </c>
      <c r="C92" s="21">
        <v>325901</v>
      </c>
      <c r="D92" s="21" t="s">
        <v>23</v>
      </c>
      <c r="E92" s="21"/>
      <c r="F92" s="22">
        <v>9</v>
      </c>
    </row>
    <row r="93" spans="1:6" ht="16.8" x14ac:dyDescent="0.3">
      <c r="A93" s="19" t="s">
        <v>438</v>
      </c>
      <c r="B93" s="20" t="s">
        <v>24</v>
      </c>
      <c r="C93" s="21">
        <v>325901</v>
      </c>
      <c r="D93" s="21" t="s">
        <v>23</v>
      </c>
      <c r="E93" s="21"/>
      <c r="F93" s="22">
        <v>3</v>
      </c>
    </row>
    <row r="94" spans="1:6" ht="16.8" x14ac:dyDescent="0.3">
      <c r="A94" s="19" t="s">
        <v>351</v>
      </c>
      <c r="B94" s="20" t="s">
        <v>56</v>
      </c>
      <c r="C94" s="21">
        <v>263401</v>
      </c>
      <c r="D94" s="21" t="s">
        <v>9</v>
      </c>
      <c r="E94" s="21"/>
      <c r="F94" s="22">
        <v>1</v>
      </c>
    </row>
    <row r="95" spans="1:6" ht="16.8" x14ac:dyDescent="0.3">
      <c r="A95" s="19" t="s">
        <v>343</v>
      </c>
      <c r="B95" s="20" t="s">
        <v>63</v>
      </c>
      <c r="C95" s="21">
        <v>351101</v>
      </c>
      <c r="D95" s="21" t="s">
        <v>64</v>
      </c>
      <c r="E95" s="21" t="s">
        <v>18</v>
      </c>
      <c r="F95" s="22">
        <v>1</v>
      </c>
    </row>
    <row r="96" spans="1:6" ht="16.8" x14ac:dyDescent="0.3">
      <c r="A96" s="19" t="s">
        <v>388</v>
      </c>
      <c r="B96" s="20" t="s">
        <v>65</v>
      </c>
      <c r="C96" s="21">
        <v>412001</v>
      </c>
      <c r="D96" s="21" t="s">
        <v>26</v>
      </c>
      <c r="E96" s="21"/>
      <c r="F96" s="22">
        <v>1</v>
      </c>
    </row>
    <row r="97" spans="1:6" ht="16.8" x14ac:dyDescent="0.3">
      <c r="A97" s="19" t="s">
        <v>439</v>
      </c>
      <c r="B97" s="20" t="s">
        <v>66</v>
      </c>
      <c r="C97" s="21">
        <v>334401</v>
      </c>
      <c r="D97" s="21" t="s">
        <v>64</v>
      </c>
      <c r="E97" s="21"/>
      <c r="F97" s="22">
        <v>1</v>
      </c>
    </row>
    <row r="98" spans="1:6" ht="16.8" x14ac:dyDescent="0.3">
      <c r="A98" s="19" t="s">
        <v>440</v>
      </c>
      <c r="B98" s="20" t="s">
        <v>25</v>
      </c>
      <c r="C98" s="21">
        <v>532103</v>
      </c>
      <c r="D98" s="21" t="s">
        <v>26</v>
      </c>
      <c r="E98" s="21"/>
      <c r="F98" s="22">
        <v>10</v>
      </c>
    </row>
    <row r="99" spans="1:6" ht="16.8" x14ac:dyDescent="0.3">
      <c r="A99" s="19" t="s">
        <v>441</v>
      </c>
      <c r="B99" s="20" t="s">
        <v>28</v>
      </c>
      <c r="C99" s="21">
        <v>325801</v>
      </c>
      <c r="D99" s="21" t="s">
        <v>26</v>
      </c>
      <c r="E99" s="21"/>
      <c r="F99" s="22">
        <v>5</v>
      </c>
    </row>
    <row r="100" spans="1:6" ht="16.8" x14ac:dyDescent="0.3">
      <c r="A100" s="19" t="s">
        <v>442</v>
      </c>
      <c r="B100" s="20" t="s">
        <v>27</v>
      </c>
      <c r="C100" s="21">
        <v>532104</v>
      </c>
      <c r="D100" s="21" t="s">
        <v>26</v>
      </c>
      <c r="E100" s="21"/>
      <c r="F100" s="22">
        <v>7</v>
      </c>
    </row>
    <row r="101" spans="1:6" ht="16.8" x14ac:dyDescent="0.4">
      <c r="A101" s="88" t="s">
        <v>29</v>
      </c>
      <c r="B101" s="88"/>
      <c r="C101" s="88"/>
      <c r="D101" s="88"/>
      <c r="E101" s="88"/>
      <c r="F101" s="23">
        <f>SUM(F88:F100)</f>
        <v>51</v>
      </c>
    </row>
    <row r="102" spans="1:6" ht="16.8" x14ac:dyDescent="0.4">
      <c r="A102" s="11" t="s">
        <v>55</v>
      </c>
      <c r="B102" s="85" t="s">
        <v>397</v>
      </c>
      <c r="C102" s="86"/>
      <c r="D102" s="86"/>
      <c r="E102" s="86"/>
      <c r="F102" s="87"/>
    </row>
    <row r="103" spans="1:6" ht="16.8" x14ac:dyDescent="0.3">
      <c r="A103" s="20">
        <v>1</v>
      </c>
      <c r="B103" s="20" t="s">
        <v>22</v>
      </c>
      <c r="C103" s="21">
        <v>226905</v>
      </c>
      <c r="D103" s="21" t="s">
        <v>9</v>
      </c>
      <c r="E103" s="21"/>
      <c r="F103" s="22">
        <v>1</v>
      </c>
    </row>
    <row r="104" spans="1:6" ht="16.8" x14ac:dyDescent="0.3">
      <c r="A104" s="20">
        <v>2</v>
      </c>
      <c r="B104" s="20" t="s">
        <v>22</v>
      </c>
      <c r="C104" s="21">
        <v>325901</v>
      </c>
      <c r="D104" s="21" t="s">
        <v>23</v>
      </c>
      <c r="E104" s="21"/>
      <c r="F104" s="22">
        <v>1</v>
      </c>
    </row>
    <row r="105" spans="1:6" ht="16.8" x14ac:dyDescent="0.4">
      <c r="A105" s="88" t="s">
        <v>29</v>
      </c>
      <c r="B105" s="88"/>
      <c r="C105" s="88"/>
      <c r="D105" s="88"/>
      <c r="E105" s="88"/>
      <c r="F105" s="29">
        <f>SUM(F103:F104)</f>
        <v>2</v>
      </c>
    </row>
    <row r="106" spans="1:6" ht="16.8" x14ac:dyDescent="0.4">
      <c r="A106" s="11" t="s">
        <v>58</v>
      </c>
      <c r="B106" s="89" t="s">
        <v>398</v>
      </c>
      <c r="C106" s="89"/>
      <c r="D106" s="89"/>
      <c r="E106" s="89"/>
      <c r="F106" s="89"/>
    </row>
    <row r="107" spans="1:6" ht="16.8" x14ac:dyDescent="0.3">
      <c r="A107" s="19">
        <v>1</v>
      </c>
      <c r="B107" s="20" t="s">
        <v>17</v>
      </c>
      <c r="C107" s="21">
        <v>134209</v>
      </c>
      <c r="D107" s="21" t="s">
        <v>9</v>
      </c>
      <c r="E107" s="21" t="s">
        <v>18</v>
      </c>
      <c r="F107" s="22">
        <v>1</v>
      </c>
    </row>
    <row r="108" spans="1:6" ht="16.8" x14ac:dyDescent="0.3">
      <c r="A108" s="19" t="s">
        <v>91</v>
      </c>
      <c r="B108" s="20" t="s">
        <v>32</v>
      </c>
      <c r="C108" s="21">
        <v>221107</v>
      </c>
      <c r="D108" s="21" t="s">
        <v>9</v>
      </c>
      <c r="E108" s="21"/>
      <c r="F108" s="22">
        <v>2</v>
      </c>
    </row>
    <row r="109" spans="1:6" ht="16.8" x14ac:dyDescent="0.3">
      <c r="A109" s="19" t="s">
        <v>419</v>
      </c>
      <c r="B109" s="20" t="s">
        <v>20</v>
      </c>
      <c r="C109" s="21">
        <v>221201</v>
      </c>
      <c r="D109" s="21" t="s">
        <v>9</v>
      </c>
      <c r="E109" s="21"/>
      <c r="F109" s="22">
        <v>6</v>
      </c>
    </row>
    <row r="110" spans="1:6" ht="16.8" x14ac:dyDescent="0.3">
      <c r="A110" s="19" t="s">
        <v>378</v>
      </c>
      <c r="B110" s="20" t="s">
        <v>21</v>
      </c>
      <c r="C110" s="21">
        <v>134201</v>
      </c>
      <c r="D110" s="21" t="s">
        <v>9</v>
      </c>
      <c r="E110" s="21"/>
      <c r="F110" s="22">
        <v>1</v>
      </c>
    </row>
    <row r="111" spans="1:6" ht="16.8" x14ac:dyDescent="0.3">
      <c r="A111" s="19" t="s">
        <v>446</v>
      </c>
      <c r="B111" s="20" t="s">
        <v>22</v>
      </c>
      <c r="C111" s="21">
        <v>226905</v>
      </c>
      <c r="D111" s="21" t="s">
        <v>9</v>
      </c>
      <c r="E111" s="21"/>
      <c r="F111" s="22">
        <v>6</v>
      </c>
    </row>
    <row r="112" spans="1:6" ht="16.8" x14ac:dyDescent="0.3">
      <c r="A112" s="19" t="s">
        <v>338</v>
      </c>
      <c r="B112" s="20" t="s">
        <v>24</v>
      </c>
      <c r="C112" s="21">
        <v>226905</v>
      </c>
      <c r="D112" s="21" t="s">
        <v>9</v>
      </c>
      <c r="E112" s="21"/>
      <c r="F112" s="22">
        <v>1</v>
      </c>
    </row>
    <row r="113" spans="1:6" ht="16.8" x14ac:dyDescent="0.3">
      <c r="A113" s="19" t="s">
        <v>447</v>
      </c>
      <c r="B113" s="20" t="s">
        <v>22</v>
      </c>
      <c r="C113" s="21">
        <v>325901</v>
      </c>
      <c r="D113" s="21" t="s">
        <v>23</v>
      </c>
      <c r="E113" s="21"/>
      <c r="F113" s="22">
        <v>4</v>
      </c>
    </row>
    <row r="114" spans="1:6" ht="16.8" x14ac:dyDescent="0.3">
      <c r="A114" s="19" t="s">
        <v>448</v>
      </c>
      <c r="B114" s="20" t="s">
        <v>51</v>
      </c>
      <c r="C114" s="21">
        <v>325901</v>
      </c>
      <c r="D114" s="21" t="s">
        <v>23</v>
      </c>
      <c r="E114" s="21"/>
      <c r="F114" s="22">
        <v>12</v>
      </c>
    </row>
    <row r="115" spans="1:6" ht="16.8" x14ac:dyDescent="0.3">
      <c r="A115" s="19" t="s">
        <v>393</v>
      </c>
      <c r="B115" s="20" t="s">
        <v>262</v>
      </c>
      <c r="C115" s="21">
        <v>334401</v>
      </c>
      <c r="D115" s="21" t="s">
        <v>64</v>
      </c>
      <c r="E115" s="21"/>
      <c r="F115" s="22">
        <v>5</v>
      </c>
    </row>
    <row r="116" spans="1:6" ht="16.8" x14ac:dyDescent="0.3">
      <c r="A116" s="19" t="s">
        <v>394</v>
      </c>
      <c r="B116" s="20" t="s">
        <v>25</v>
      </c>
      <c r="C116" s="21">
        <v>532103</v>
      </c>
      <c r="D116" s="21" t="s">
        <v>26</v>
      </c>
      <c r="E116" s="21"/>
      <c r="F116" s="22">
        <v>9</v>
      </c>
    </row>
    <row r="117" spans="1:6" ht="16.8" x14ac:dyDescent="0.3">
      <c r="A117" s="19" t="s">
        <v>443</v>
      </c>
      <c r="B117" s="20" t="s">
        <v>27</v>
      </c>
      <c r="C117" s="21">
        <v>532104</v>
      </c>
      <c r="D117" s="21" t="s">
        <v>26</v>
      </c>
      <c r="E117" s="21"/>
      <c r="F117" s="22">
        <v>10</v>
      </c>
    </row>
    <row r="118" spans="1:6" ht="16.8" x14ac:dyDescent="0.3">
      <c r="A118" s="19" t="s">
        <v>444</v>
      </c>
      <c r="B118" s="20" t="s">
        <v>28</v>
      </c>
      <c r="C118" s="21">
        <v>325801</v>
      </c>
      <c r="D118" s="21" t="s">
        <v>26</v>
      </c>
      <c r="E118" s="21"/>
      <c r="F118" s="22">
        <v>9</v>
      </c>
    </row>
    <row r="119" spans="1:6" ht="16.8" x14ac:dyDescent="0.4">
      <c r="A119" s="88" t="s">
        <v>29</v>
      </c>
      <c r="B119" s="88"/>
      <c r="C119" s="88"/>
      <c r="D119" s="88"/>
      <c r="E119" s="88"/>
      <c r="F119" s="23">
        <f>SUM(F107:F118)</f>
        <v>66</v>
      </c>
    </row>
    <row r="120" spans="1:6" ht="16.8" x14ac:dyDescent="0.4">
      <c r="A120" s="26" t="s">
        <v>67</v>
      </c>
      <c r="B120" s="89" t="s">
        <v>70</v>
      </c>
      <c r="C120" s="89"/>
      <c r="D120" s="89"/>
      <c r="E120" s="89"/>
      <c r="F120" s="89"/>
    </row>
    <row r="121" spans="1:6" ht="16.8" x14ac:dyDescent="0.3">
      <c r="A121" s="30" t="s">
        <v>90</v>
      </c>
      <c r="B121" s="20" t="s">
        <v>32</v>
      </c>
      <c r="C121" s="21">
        <v>221107</v>
      </c>
      <c r="D121" s="21" t="s">
        <v>9</v>
      </c>
      <c r="E121" s="21"/>
      <c r="F121" s="22">
        <v>1</v>
      </c>
    </row>
    <row r="122" spans="1:6" ht="16.8" x14ac:dyDescent="0.3">
      <c r="A122" s="30" t="s">
        <v>31</v>
      </c>
      <c r="B122" s="20" t="s">
        <v>20</v>
      </c>
      <c r="C122" s="21">
        <v>221201</v>
      </c>
      <c r="D122" s="21" t="s">
        <v>9</v>
      </c>
      <c r="E122" s="21"/>
      <c r="F122" s="22">
        <v>2.5</v>
      </c>
    </row>
    <row r="123" spans="1:6" ht="16.8" x14ac:dyDescent="0.3">
      <c r="A123" s="30" t="s">
        <v>415</v>
      </c>
      <c r="B123" s="20" t="s">
        <v>22</v>
      </c>
      <c r="C123" s="21">
        <v>226905</v>
      </c>
      <c r="D123" s="21" t="s">
        <v>9</v>
      </c>
      <c r="E123" s="21"/>
      <c r="F123" s="22">
        <v>3</v>
      </c>
    </row>
    <row r="124" spans="1:6" ht="16.8" x14ac:dyDescent="0.3">
      <c r="A124" s="30" t="s">
        <v>72</v>
      </c>
      <c r="B124" s="20" t="s">
        <v>22</v>
      </c>
      <c r="C124" s="21">
        <v>325901</v>
      </c>
      <c r="D124" s="21" t="s">
        <v>23</v>
      </c>
      <c r="E124" s="21"/>
      <c r="F124" s="22">
        <v>2</v>
      </c>
    </row>
    <row r="125" spans="1:6" ht="16.8" x14ac:dyDescent="0.3">
      <c r="A125" s="30" t="s">
        <v>52</v>
      </c>
      <c r="B125" s="20" t="s">
        <v>24</v>
      </c>
      <c r="C125" s="21">
        <v>325901</v>
      </c>
      <c r="D125" s="21" t="s">
        <v>23</v>
      </c>
      <c r="E125" s="21"/>
      <c r="F125" s="22">
        <v>4</v>
      </c>
    </row>
    <row r="126" spans="1:6" ht="16.8" x14ac:dyDescent="0.3">
      <c r="A126" s="30" t="s">
        <v>342</v>
      </c>
      <c r="B126" s="20" t="s">
        <v>27</v>
      </c>
      <c r="C126" s="21">
        <v>532104</v>
      </c>
      <c r="D126" s="21" t="s">
        <v>26</v>
      </c>
      <c r="E126" s="21"/>
      <c r="F126" s="22">
        <v>4</v>
      </c>
    </row>
    <row r="127" spans="1:6" ht="16.8" x14ac:dyDescent="0.3">
      <c r="A127" s="30" t="s">
        <v>416</v>
      </c>
      <c r="B127" s="20" t="s">
        <v>28</v>
      </c>
      <c r="C127" s="21">
        <v>325801</v>
      </c>
      <c r="D127" s="21" t="s">
        <v>26</v>
      </c>
      <c r="E127" s="21"/>
      <c r="F127" s="22">
        <v>3</v>
      </c>
    </row>
    <row r="128" spans="1:6" ht="16.8" x14ac:dyDescent="0.4">
      <c r="A128" s="88" t="s">
        <v>29</v>
      </c>
      <c r="B128" s="88"/>
      <c r="C128" s="88"/>
      <c r="D128" s="88"/>
      <c r="E128" s="88"/>
      <c r="F128" s="23">
        <f>SUM(F121:F127)</f>
        <v>19.5</v>
      </c>
    </row>
    <row r="129" spans="1:6" ht="16.8" x14ac:dyDescent="0.4">
      <c r="A129" s="26" t="s">
        <v>68</v>
      </c>
      <c r="B129" s="94" t="s">
        <v>76</v>
      </c>
      <c r="C129" s="95"/>
      <c r="D129" s="95"/>
      <c r="E129" s="95"/>
      <c r="F129" s="96"/>
    </row>
    <row r="130" spans="1:6" ht="16.8" x14ac:dyDescent="0.3">
      <c r="A130" s="20">
        <v>1</v>
      </c>
      <c r="B130" s="20" t="s">
        <v>32</v>
      </c>
      <c r="C130" s="21">
        <v>221107</v>
      </c>
      <c r="D130" s="21" t="s">
        <v>9</v>
      </c>
      <c r="E130" s="21"/>
      <c r="F130" s="22">
        <v>1</v>
      </c>
    </row>
    <row r="131" spans="1:6" ht="16.8" x14ac:dyDescent="0.3">
      <c r="A131" s="31" t="s">
        <v>91</v>
      </c>
      <c r="B131" s="20" t="s">
        <v>22</v>
      </c>
      <c r="C131" s="21">
        <v>226905</v>
      </c>
      <c r="D131" s="21" t="s">
        <v>9</v>
      </c>
      <c r="E131" s="21"/>
      <c r="F131" s="22">
        <v>2</v>
      </c>
    </row>
    <row r="132" spans="1:6" ht="16.8" x14ac:dyDescent="0.3">
      <c r="A132" s="20">
        <v>4</v>
      </c>
      <c r="B132" s="20" t="s">
        <v>51</v>
      </c>
      <c r="C132" s="21">
        <v>325901</v>
      </c>
      <c r="D132" s="21" t="s">
        <v>23</v>
      </c>
      <c r="E132" s="21"/>
      <c r="F132" s="22">
        <v>1</v>
      </c>
    </row>
    <row r="133" spans="1:6" ht="16.8" x14ac:dyDescent="0.4">
      <c r="A133" s="88" t="s">
        <v>29</v>
      </c>
      <c r="B133" s="88"/>
      <c r="C133" s="88"/>
      <c r="D133" s="88"/>
      <c r="E133" s="93"/>
      <c r="F133" s="12">
        <f>SUM(F129:F132)</f>
        <v>4</v>
      </c>
    </row>
    <row r="134" spans="1:6" ht="16.8" x14ac:dyDescent="0.4">
      <c r="A134" s="12" t="s">
        <v>69</v>
      </c>
      <c r="B134" s="90" t="s">
        <v>79</v>
      </c>
      <c r="C134" s="91"/>
      <c r="D134" s="91"/>
      <c r="E134" s="91"/>
      <c r="F134" s="92"/>
    </row>
    <row r="135" spans="1:6" ht="16.8" x14ac:dyDescent="0.4">
      <c r="A135" s="10" t="s">
        <v>73</v>
      </c>
      <c r="B135" s="93" t="s">
        <v>353</v>
      </c>
      <c r="C135" s="93"/>
      <c r="D135" s="93"/>
      <c r="E135" s="93"/>
      <c r="F135" s="93"/>
    </row>
    <row r="136" spans="1:6" ht="16.8" x14ac:dyDescent="0.4">
      <c r="A136" s="27" t="s">
        <v>74</v>
      </c>
      <c r="B136" s="89" t="s">
        <v>81</v>
      </c>
      <c r="C136" s="89"/>
      <c r="D136" s="89"/>
      <c r="E136" s="89"/>
      <c r="F136" s="89"/>
    </row>
    <row r="137" spans="1:6" ht="16.8" x14ac:dyDescent="0.3">
      <c r="A137" s="19">
        <v>1</v>
      </c>
      <c r="B137" s="20" t="s">
        <v>82</v>
      </c>
      <c r="C137" s="21">
        <v>134205</v>
      </c>
      <c r="D137" s="21" t="s">
        <v>9</v>
      </c>
      <c r="E137" s="21" t="s">
        <v>18</v>
      </c>
      <c r="F137" s="22">
        <v>1</v>
      </c>
    </row>
    <row r="138" spans="1:6" ht="16.8" x14ac:dyDescent="0.3">
      <c r="A138" s="19">
        <v>2</v>
      </c>
      <c r="B138" s="20" t="s">
        <v>83</v>
      </c>
      <c r="C138" s="21">
        <v>226201</v>
      </c>
      <c r="D138" s="21" t="s">
        <v>9</v>
      </c>
      <c r="E138" s="21"/>
      <c r="F138" s="22">
        <v>1</v>
      </c>
    </row>
    <row r="139" spans="1:6" ht="16.8" x14ac:dyDescent="0.3">
      <c r="A139" s="19">
        <v>3</v>
      </c>
      <c r="B139" s="20" t="s">
        <v>84</v>
      </c>
      <c r="C139" s="21">
        <v>226203</v>
      </c>
      <c r="D139" s="21" t="s">
        <v>9</v>
      </c>
      <c r="E139" s="21"/>
      <c r="F139" s="22">
        <v>1</v>
      </c>
    </row>
    <row r="140" spans="1:6" ht="16.8" x14ac:dyDescent="0.3">
      <c r="A140" s="19" t="s">
        <v>85</v>
      </c>
      <c r="B140" s="20" t="s">
        <v>86</v>
      </c>
      <c r="C140" s="21">
        <v>321303</v>
      </c>
      <c r="D140" s="21" t="s">
        <v>23</v>
      </c>
      <c r="E140" s="21"/>
      <c r="F140" s="22">
        <v>4</v>
      </c>
    </row>
    <row r="141" spans="1:6" ht="16.8" x14ac:dyDescent="0.3">
      <c r="A141" s="19">
        <v>8</v>
      </c>
      <c r="B141" s="20" t="s">
        <v>87</v>
      </c>
      <c r="C141" s="21">
        <v>321303</v>
      </c>
      <c r="D141" s="21" t="s">
        <v>23</v>
      </c>
      <c r="E141" s="21"/>
      <c r="F141" s="22">
        <v>1</v>
      </c>
    </row>
    <row r="142" spans="1:6" ht="16.8" x14ac:dyDescent="0.3">
      <c r="A142" s="19">
        <v>9</v>
      </c>
      <c r="B142" s="20" t="s">
        <v>27</v>
      </c>
      <c r="C142" s="21">
        <v>532104</v>
      </c>
      <c r="D142" s="21" t="s">
        <v>26</v>
      </c>
      <c r="E142" s="21"/>
      <c r="F142" s="22">
        <v>1</v>
      </c>
    </row>
    <row r="143" spans="1:6" ht="16.8" x14ac:dyDescent="0.4">
      <c r="A143" s="88" t="s">
        <v>29</v>
      </c>
      <c r="B143" s="88"/>
      <c r="C143" s="88"/>
      <c r="D143" s="88"/>
      <c r="E143" s="88"/>
      <c r="F143" s="32">
        <f>SUM(F137:F142)</f>
        <v>9</v>
      </c>
    </row>
    <row r="144" spans="1:6" ht="16.8" x14ac:dyDescent="0.4">
      <c r="A144" s="26" t="s">
        <v>75</v>
      </c>
      <c r="B144" s="89" t="s">
        <v>89</v>
      </c>
      <c r="C144" s="89"/>
      <c r="D144" s="89"/>
      <c r="E144" s="89"/>
      <c r="F144" s="89"/>
    </row>
    <row r="145" spans="1:6" ht="16.8" x14ac:dyDescent="0.3">
      <c r="A145" s="19" t="s">
        <v>90</v>
      </c>
      <c r="B145" s="20" t="s">
        <v>22</v>
      </c>
      <c r="C145" s="21">
        <v>226905</v>
      </c>
      <c r="D145" s="21" t="s">
        <v>9</v>
      </c>
      <c r="E145" s="21"/>
      <c r="F145" s="22">
        <v>1</v>
      </c>
    </row>
    <row r="146" spans="1:6" ht="16.8" x14ac:dyDescent="0.3">
      <c r="A146" s="19" t="s">
        <v>189</v>
      </c>
      <c r="B146" s="20" t="s">
        <v>22</v>
      </c>
      <c r="C146" s="21">
        <v>325901</v>
      </c>
      <c r="D146" s="21" t="s">
        <v>23</v>
      </c>
      <c r="E146" s="21"/>
      <c r="F146" s="22">
        <v>1</v>
      </c>
    </row>
    <row r="147" spans="1:6" ht="16.8" x14ac:dyDescent="0.3">
      <c r="A147" s="19" t="s">
        <v>184</v>
      </c>
      <c r="B147" s="20" t="s">
        <v>51</v>
      </c>
      <c r="C147" s="21">
        <v>325901</v>
      </c>
      <c r="D147" s="21" t="s">
        <v>23</v>
      </c>
      <c r="E147" s="21"/>
      <c r="F147" s="22">
        <v>1</v>
      </c>
    </row>
    <row r="148" spans="1:6" ht="16.8" x14ac:dyDescent="0.4">
      <c r="A148" s="88" t="s">
        <v>29</v>
      </c>
      <c r="B148" s="88"/>
      <c r="C148" s="88"/>
      <c r="D148" s="88"/>
      <c r="E148" s="88"/>
      <c r="F148" s="23">
        <f>SUM(F145:F147)</f>
        <v>3</v>
      </c>
    </row>
    <row r="149" spans="1:6" ht="16.8" x14ac:dyDescent="0.4">
      <c r="A149" s="26" t="s">
        <v>77</v>
      </c>
      <c r="B149" s="111" t="s">
        <v>93</v>
      </c>
      <c r="C149" s="112"/>
      <c r="D149" s="112"/>
      <c r="E149" s="112"/>
      <c r="F149" s="113"/>
    </row>
    <row r="150" spans="1:6" ht="16.8" x14ac:dyDescent="0.3">
      <c r="A150" s="20">
        <v>1</v>
      </c>
      <c r="B150" s="20" t="s">
        <v>32</v>
      </c>
      <c r="C150" s="21">
        <v>221107</v>
      </c>
      <c r="D150" s="21" t="s">
        <v>9</v>
      </c>
      <c r="E150" s="21"/>
      <c r="F150" s="21">
        <v>0.5</v>
      </c>
    </row>
    <row r="151" spans="1:6" ht="16.8" x14ac:dyDescent="0.3">
      <c r="A151" s="20">
        <v>2</v>
      </c>
      <c r="B151" s="20" t="s">
        <v>20</v>
      </c>
      <c r="C151" s="21">
        <v>221201</v>
      </c>
      <c r="D151" s="21" t="s">
        <v>9</v>
      </c>
      <c r="E151" s="21"/>
      <c r="F151" s="21">
        <v>1</v>
      </c>
    </row>
    <row r="152" spans="1:6" ht="16.8" x14ac:dyDescent="0.3">
      <c r="A152" s="20">
        <v>3</v>
      </c>
      <c r="B152" s="20" t="s">
        <v>22</v>
      </c>
      <c r="C152" s="21">
        <v>325907</v>
      </c>
      <c r="D152" s="21" t="s">
        <v>23</v>
      </c>
      <c r="E152" s="21"/>
      <c r="F152" s="21">
        <v>1</v>
      </c>
    </row>
    <row r="153" spans="1:6" ht="16.8" x14ac:dyDescent="0.4">
      <c r="A153" s="93" t="s">
        <v>29</v>
      </c>
      <c r="B153" s="93"/>
      <c r="C153" s="93"/>
      <c r="D153" s="93"/>
      <c r="E153" s="93"/>
      <c r="F153" s="12">
        <f>SUM(F150:F152)</f>
        <v>2.5</v>
      </c>
    </row>
    <row r="154" spans="1:6" ht="16.8" x14ac:dyDescent="0.3">
      <c r="A154" s="26" t="s">
        <v>78</v>
      </c>
      <c r="B154" s="106" t="s">
        <v>95</v>
      </c>
      <c r="C154" s="106"/>
      <c r="D154" s="106"/>
      <c r="E154" s="106"/>
      <c r="F154" s="106"/>
    </row>
    <row r="155" spans="1:6" ht="16.8" x14ac:dyDescent="0.3">
      <c r="A155" s="19">
        <v>1</v>
      </c>
      <c r="B155" s="20" t="s">
        <v>98</v>
      </c>
      <c r="C155" s="21">
        <v>134209</v>
      </c>
      <c r="D155" s="21" t="s">
        <v>9</v>
      </c>
      <c r="E155" s="21" t="s">
        <v>18</v>
      </c>
      <c r="F155" s="22">
        <v>1</v>
      </c>
    </row>
    <row r="156" spans="1:6" ht="16.8" x14ac:dyDescent="0.3">
      <c r="A156" s="19" t="s">
        <v>99</v>
      </c>
      <c r="B156" s="20" t="s">
        <v>32</v>
      </c>
      <c r="C156" s="21">
        <v>221107</v>
      </c>
      <c r="D156" s="21" t="s">
        <v>9</v>
      </c>
      <c r="E156" s="21"/>
      <c r="F156" s="22">
        <v>7</v>
      </c>
    </row>
    <row r="157" spans="1:6" ht="16.8" x14ac:dyDescent="0.3">
      <c r="A157" s="19" t="s">
        <v>41</v>
      </c>
      <c r="B157" s="20" t="s">
        <v>20</v>
      </c>
      <c r="C157" s="21">
        <v>221201</v>
      </c>
      <c r="D157" s="21" t="s">
        <v>9</v>
      </c>
      <c r="E157" s="21"/>
      <c r="F157" s="25">
        <v>3.5</v>
      </c>
    </row>
    <row r="158" spans="1:6" ht="16.8" x14ac:dyDescent="0.3">
      <c r="A158" s="19" t="s">
        <v>47</v>
      </c>
      <c r="B158" s="20" t="s">
        <v>100</v>
      </c>
      <c r="C158" s="21">
        <v>226917</v>
      </c>
      <c r="D158" s="21" t="s">
        <v>9</v>
      </c>
      <c r="E158" s="21"/>
      <c r="F158" s="22">
        <v>3</v>
      </c>
    </row>
    <row r="159" spans="1:6" ht="16.8" x14ac:dyDescent="0.3">
      <c r="A159" s="19" t="s">
        <v>101</v>
      </c>
      <c r="B159" s="20" t="s">
        <v>102</v>
      </c>
      <c r="C159" s="21">
        <v>226914</v>
      </c>
      <c r="D159" s="21" t="s">
        <v>9</v>
      </c>
      <c r="E159" s="21"/>
      <c r="F159" s="22">
        <v>1</v>
      </c>
    </row>
    <row r="160" spans="1:6" ht="16.8" x14ac:dyDescent="0.3">
      <c r="A160" s="19" t="s">
        <v>103</v>
      </c>
      <c r="B160" s="20" t="s">
        <v>104</v>
      </c>
      <c r="C160" s="21">
        <v>226916</v>
      </c>
      <c r="D160" s="21" t="s">
        <v>9</v>
      </c>
      <c r="E160" s="21"/>
      <c r="F160" s="22">
        <v>3</v>
      </c>
    </row>
    <row r="161" spans="1:6" ht="16.8" x14ac:dyDescent="0.3">
      <c r="A161" s="19">
        <v>20</v>
      </c>
      <c r="B161" s="20" t="s">
        <v>105</v>
      </c>
      <c r="C161" s="21">
        <v>213114</v>
      </c>
      <c r="D161" s="21" t="s">
        <v>9</v>
      </c>
      <c r="E161" s="21"/>
      <c r="F161" s="22">
        <v>1</v>
      </c>
    </row>
    <row r="162" spans="1:6" ht="16.8" x14ac:dyDescent="0.3">
      <c r="A162" s="19">
        <v>21</v>
      </c>
      <c r="B162" s="20" t="s">
        <v>106</v>
      </c>
      <c r="C162" s="21">
        <v>226912</v>
      </c>
      <c r="D162" s="21" t="s">
        <v>9</v>
      </c>
      <c r="E162" s="21"/>
      <c r="F162" s="22">
        <v>1</v>
      </c>
    </row>
    <row r="163" spans="1:6" ht="16.8" x14ac:dyDescent="0.3">
      <c r="A163" s="19">
        <v>22</v>
      </c>
      <c r="B163" s="20" t="s">
        <v>21</v>
      </c>
      <c r="C163" s="21">
        <v>134201</v>
      </c>
      <c r="D163" s="21" t="s">
        <v>9</v>
      </c>
      <c r="E163" s="21"/>
      <c r="F163" s="22">
        <v>1</v>
      </c>
    </row>
    <row r="164" spans="1:6" ht="16.8" x14ac:dyDescent="0.3">
      <c r="A164" s="19" t="s">
        <v>107</v>
      </c>
      <c r="B164" s="20" t="s">
        <v>22</v>
      </c>
      <c r="C164" s="21">
        <v>226920</v>
      </c>
      <c r="D164" s="21" t="s">
        <v>9</v>
      </c>
      <c r="E164" s="21"/>
      <c r="F164" s="22">
        <v>7</v>
      </c>
    </row>
    <row r="165" spans="1:6" ht="16.8" x14ac:dyDescent="0.3">
      <c r="A165" s="19" t="s">
        <v>430</v>
      </c>
      <c r="B165" s="20" t="s">
        <v>24</v>
      </c>
      <c r="C165" s="21">
        <v>226920</v>
      </c>
      <c r="D165" s="21" t="s">
        <v>9</v>
      </c>
      <c r="E165" s="21"/>
      <c r="F165" s="22">
        <v>7</v>
      </c>
    </row>
    <row r="166" spans="1:6" ht="16.8" x14ac:dyDescent="0.3">
      <c r="A166" s="19" t="s">
        <v>431</v>
      </c>
      <c r="B166" s="20" t="s">
        <v>22</v>
      </c>
      <c r="C166" s="21">
        <v>325904</v>
      </c>
      <c r="D166" s="21" t="s">
        <v>23</v>
      </c>
      <c r="E166" s="21"/>
      <c r="F166" s="22">
        <v>11</v>
      </c>
    </row>
    <row r="167" spans="1:6" ht="16.8" x14ac:dyDescent="0.3">
      <c r="A167" s="19" t="s">
        <v>432</v>
      </c>
      <c r="B167" s="20" t="s">
        <v>24</v>
      </c>
      <c r="C167" s="21">
        <v>325904</v>
      </c>
      <c r="D167" s="21" t="s">
        <v>23</v>
      </c>
      <c r="E167" s="21"/>
      <c r="F167" s="22">
        <v>8</v>
      </c>
    </row>
    <row r="168" spans="1:6" ht="16.8" x14ac:dyDescent="0.3">
      <c r="A168" s="19" t="s">
        <v>433</v>
      </c>
      <c r="B168" s="20" t="s">
        <v>27</v>
      </c>
      <c r="C168" s="21">
        <v>532104</v>
      </c>
      <c r="D168" s="21" t="s">
        <v>26</v>
      </c>
      <c r="E168" s="21"/>
      <c r="F168" s="22">
        <v>5</v>
      </c>
    </row>
    <row r="169" spans="1:6" ht="16.8" x14ac:dyDescent="0.4">
      <c r="A169" s="88" t="s">
        <v>29</v>
      </c>
      <c r="B169" s="88"/>
      <c r="C169" s="88"/>
      <c r="D169" s="88"/>
      <c r="E169" s="88"/>
      <c r="F169" s="33">
        <f>SUM(F155:F168)</f>
        <v>59.5</v>
      </c>
    </row>
    <row r="170" spans="1:6" ht="16.8" x14ac:dyDescent="0.3">
      <c r="A170" s="26" t="s">
        <v>381</v>
      </c>
      <c r="B170" s="106" t="s">
        <v>96</v>
      </c>
      <c r="C170" s="106"/>
      <c r="D170" s="106"/>
      <c r="E170" s="106"/>
      <c r="F170" s="106"/>
    </row>
    <row r="171" spans="1:6" ht="16.8" x14ac:dyDescent="0.3">
      <c r="A171" s="19" t="s">
        <v>90</v>
      </c>
      <c r="B171" s="20" t="s">
        <v>22</v>
      </c>
      <c r="C171" s="21">
        <v>226920</v>
      </c>
      <c r="D171" s="21" t="s">
        <v>9</v>
      </c>
      <c r="E171" s="21"/>
      <c r="F171" s="21">
        <v>1</v>
      </c>
    </row>
    <row r="172" spans="1:6" ht="16.8" x14ac:dyDescent="0.3">
      <c r="A172" s="19" t="s">
        <v>19</v>
      </c>
      <c r="B172" s="20" t="s">
        <v>22</v>
      </c>
      <c r="C172" s="21">
        <v>325901</v>
      </c>
      <c r="D172" s="21" t="s">
        <v>23</v>
      </c>
      <c r="E172" s="21"/>
      <c r="F172" s="34">
        <v>5.5</v>
      </c>
    </row>
    <row r="173" spans="1:6" ht="16.8" x14ac:dyDescent="0.3">
      <c r="A173" s="19">
        <v>8</v>
      </c>
      <c r="B173" s="20" t="s">
        <v>51</v>
      </c>
      <c r="C173" s="21">
        <v>325901</v>
      </c>
      <c r="D173" s="21" t="s">
        <v>23</v>
      </c>
      <c r="E173" s="21"/>
      <c r="F173" s="21">
        <v>1</v>
      </c>
    </row>
    <row r="174" spans="1:6" ht="16.8" x14ac:dyDescent="0.4">
      <c r="A174" s="88" t="s">
        <v>29</v>
      </c>
      <c r="B174" s="88"/>
      <c r="C174" s="88"/>
      <c r="D174" s="88"/>
      <c r="E174" s="88"/>
      <c r="F174" s="23">
        <f>SUM(F171:F173)</f>
        <v>7.5</v>
      </c>
    </row>
    <row r="175" spans="1:6" ht="16.8" x14ac:dyDescent="0.4">
      <c r="A175" s="88" t="s">
        <v>29</v>
      </c>
      <c r="B175" s="88"/>
      <c r="C175" s="88"/>
      <c r="D175" s="88"/>
      <c r="E175" s="88"/>
      <c r="F175" s="33">
        <f>F174+F169</f>
        <v>67</v>
      </c>
    </row>
    <row r="176" spans="1:6" ht="25.2" customHeight="1" x14ac:dyDescent="0.3">
      <c r="A176" s="26" t="s">
        <v>80</v>
      </c>
      <c r="B176" s="110" t="s">
        <v>385</v>
      </c>
      <c r="C176" s="110"/>
      <c r="D176" s="110"/>
      <c r="E176" s="110"/>
      <c r="F176" s="110"/>
    </row>
    <row r="177" spans="1:6" ht="16.8" x14ac:dyDescent="0.3">
      <c r="A177" s="19" t="s">
        <v>59</v>
      </c>
      <c r="B177" s="20" t="s">
        <v>32</v>
      </c>
      <c r="C177" s="21">
        <v>221107</v>
      </c>
      <c r="D177" s="21" t="s">
        <v>9</v>
      </c>
      <c r="E177" s="21"/>
      <c r="F177" s="22">
        <v>2</v>
      </c>
    </row>
    <row r="178" spans="1:6" ht="16.8" x14ac:dyDescent="0.3">
      <c r="A178" s="19" t="s">
        <v>184</v>
      </c>
      <c r="B178" s="20" t="s">
        <v>20</v>
      </c>
      <c r="C178" s="21">
        <v>221201</v>
      </c>
      <c r="D178" s="21" t="s">
        <v>9</v>
      </c>
      <c r="E178" s="21"/>
      <c r="F178" s="22">
        <v>1</v>
      </c>
    </row>
    <row r="179" spans="1:6" ht="33.6" x14ac:dyDescent="0.3">
      <c r="A179" s="19" t="s">
        <v>113</v>
      </c>
      <c r="B179" s="20" t="s">
        <v>109</v>
      </c>
      <c r="C179" s="21">
        <v>226928</v>
      </c>
      <c r="D179" s="21" t="s">
        <v>9</v>
      </c>
      <c r="E179" s="21"/>
      <c r="F179" s="22">
        <v>3</v>
      </c>
    </row>
    <row r="180" spans="1:6" ht="25.2" customHeight="1" x14ac:dyDescent="0.3">
      <c r="A180" s="19" t="s">
        <v>350</v>
      </c>
      <c r="B180" s="20" t="s">
        <v>434</v>
      </c>
      <c r="C180" s="21">
        <v>226928</v>
      </c>
      <c r="D180" s="21" t="s">
        <v>9</v>
      </c>
      <c r="E180" s="21"/>
      <c r="F180" s="22">
        <v>7</v>
      </c>
    </row>
    <row r="181" spans="1:6" ht="16.8" x14ac:dyDescent="0.3">
      <c r="A181" s="19" t="s">
        <v>370</v>
      </c>
      <c r="B181" s="20" t="s">
        <v>22</v>
      </c>
      <c r="C181" s="21">
        <v>325910</v>
      </c>
      <c r="D181" s="21" t="s">
        <v>23</v>
      </c>
      <c r="E181" s="21"/>
      <c r="F181" s="22">
        <v>2</v>
      </c>
    </row>
    <row r="182" spans="1:6" ht="16.8" x14ac:dyDescent="0.3">
      <c r="A182" s="19" t="s">
        <v>435</v>
      </c>
      <c r="B182" s="20" t="s">
        <v>24</v>
      </c>
      <c r="C182" s="21">
        <v>325911</v>
      </c>
      <c r="D182" s="21" t="s">
        <v>23</v>
      </c>
      <c r="E182" s="21"/>
      <c r="F182" s="22">
        <v>4</v>
      </c>
    </row>
    <row r="183" spans="1:6" ht="16.8" x14ac:dyDescent="0.3">
      <c r="A183" s="19" t="s">
        <v>436</v>
      </c>
      <c r="B183" s="20" t="s">
        <v>111</v>
      </c>
      <c r="C183" s="21">
        <v>226906</v>
      </c>
      <c r="D183" s="21" t="s">
        <v>9</v>
      </c>
      <c r="E183" s="21"/>
      <c r="F183" s="22">
        <v>1</v>
      </c>
    </row>
    <row r="184" spans="1:6" ht="16.8" x14ac:dyDescent="0.3">
      <c r="A184" s="19" t="s">
        <v>437</v>
      </c>
      <c r="B184" s="20" t="s">
        <v>27</v>
      </c>
      <c r="C184" s="21">
        <v>532104</v>
      </c>
      <c r="D184" s="21" t="s">
        <v>26</v>
      </c>
      <c r="E184" s="35"/>
      <c r="F184" s="22">
        <v>3</v>
      </c>
    </row>
    <row r="185" spans="1:6" ht="16.8" x14ac:dyDescent="0.4">
      <c r="A185" s="93" t="s">
        <v>29</v>
      </c>
      <c r="B185" s="93"/>
      <c r="C185" s="93"/>
      <c r="D185" s="93"/>
      <c r="E185" s="93"/>
      <c r="F185" s="36">
        <f>SUM(F177:F184)</f>
        <v>23</v>
      </c>
    </row>
    <row r="186" spans="1:6" ht="16.8" x14ac:dyDescent="0.4">
      <c r="A186" s="26" t="s">
        <v>374</v>
      </c>
      <c r="B186" s="89" t="s">
        <v>386</v>
      </c>
      <c r="C186" s="89"/>
      <c r="D186" s="89"/>
      <c r="E186" s="89"/>
      <c r="F186" s="89"/>
    </row>
    <row r="187" spans="1:6" ht="16.8" x14ac:dyDescent="0.3">
      <c r="A187" s="19" t="s">
        <v>59</v>
      </c>
      <c r="B187" s="20" t="s">
        <v>32</v>
      </c>
      <c r="C187" s="21">
        <v>221107</v>
      </c>
      <c r="D187" s="21" t="s">
        <v>9</v>
      </c>
      <c r="E187" s="21"/>
      <c r="F187" s="22">
        <v>2</v>
      </c>
    </row>
    <row r="188" spans="1:6" ht="16.8" x14ac:dyDescent="0.3">
      <c r="A188" s="19" t="s">
        <v>97</v>
      </c>
      <c r="B188" s="20" t="s">
        <v>20</v>
      </c>
      <c r="C188" s="21">
        <v>221201</v>
      </c>
      <c r="D188" s="21" t="s">
        <v>9</v>
      </c>
      <c r="E188" s="21"/>
      <c r="F188" s="22">
        <v>5</v>
      </c>
    </row>
    <row r="189" spans="1:6" ht="33.6" x14ac:dyDescent="0.3">
      <c r="A189" s="19" t="s">
        <v>181</v>
      </c>
      <c r="B189" s="20" t="s">
        <v>109</v>
      </c>
      <c r="C189" s="21">
        <v>226928</v>
      </c>
      <c r="D189" s="21" t="s">
        <v>9</v>
      </c>
      <c r="E189" s="21"/>
      <c r="F189" s="22">
        <v>4</v>
      </c>
    </row>
    <row r="190" spans="1:6" ht="33.6" x14ac:dyDescent="0.3">
      <c r="A190" s="19" t="s">
        <v>348</v>
      </c>
      <c r="B190" s="20" t="s">
        <v>114</v>
      </c>
      <c r="C190" s="21">
        <v>226928</v>
      </c>
      <c r="D190" s="21" t="s">
        <v>9</v>
      </c>
      <c r="E190" s="21"/>
      <c r="F190" s="22">
        <v>10</v>
      </c>
    </row>
    <row r="191" spans="1:6" ht="16.8" x14ac:dyDescent="0.3">
      <c r="A191" s="19" t="s">
        <v>349</v>
      </c>
      <c r="B191" s="20" t="s">
        <v>22</v>
      </c>
      <c r="C191" s="21">
        <v>325910</v>
      </c>
      <c r="D191" s="21" t="s">
        <v>23</v>
      </c>
      <c r="E191" s="21"/>
      <c r="F191" s="22">
        <v>3</v>
      </c>
    </row>
    <row r="192" spans="1:6" ht="16.8" x14ac:dyDescent="0.3">
      <c r="A192" s="19" t="s">
        <v>54</v>
      </c>
      <c r="B192" s="20" t="s">
        <v>51</v>
      </c>
      <c r="C192" s="21">
        <v>325910</v>
      </c>
      <c r="D192" s="21" t="s">
        <v>23</v>
      </c>
      <c r="E192" s="21"/>
      <c r="F192" s="22">
        <v>6</v>
      </c>
    </row>
    <row r="193" spans="1:6" ht="16.8" x14ac:dyDescent="0.4">
      <c r="A193" s="88" t="s">
        <v>29</v>
      </c>
      <c r="B193" s="88"/>
      <c r="C193" s="88"/>
      <c r="D193" s="88"/>
      <c r="E193" s="88"/>
      <c r="F193" s="37">
        <f>SUM(F187:F192)</f>
        <v>30</v>
      </c>
    </row>
    <row r="194" spans="1:6" ht="16.8" x14ac:dyDescent="0.4">
      <c r="A194" s="88" t="s">
        <v>29</v>
      </c>
      <c r="B194" s="88"/>
      <c r="C194" s="88"/>
      <c r="D194" s="88"/>
      <c r="E194" s="88"/>
      <c r="F194" s="23">
        <f>F185+F193</f>
        <v>53</v>
      </c>
    </row>
    <row r="195" spans="1:6" ht="34.950000000000003" customHeight="1" x14ac:dyDescent="0.3">
      <c r="A195" s="26" t="s">
        <v>88</v>
      </c>
      <c r="B195" s="106" t="s">
        <v>116</v>
      </c>
      <c r="C195" s="106"/>
      <c r="D195" s="106"/>
      <c r="E195" s="106"/>
      <c r="F195" s="106"/>
    </row>
    <row r="196" spans="1:6" ht="16.8" x14ac:dyDescent="0.3">
      <c r="A196" s="19" t="s">
        <v>59</v>
      </c>
      <c r="B196" s="20" t="s">
        <v>117</v>
      </c>
      <c r="C196" s="21">
        <v>226405</v>
      </c>
      <c r="D196" s="21" t="s">
        <v>9</v>
      </c>
      <c r="E196" s="21"/>
      <c r="F196" s="22">
        <v>2</v>
      </c>
    </row>
    <row r="197" spans="1:6" ht="16.8" x14ac:dyDescent="0.3">
      <c r="A197" s="19" t="s">
        <v>60</v>
      </c>
      <c r="B197" s="20" t="s">
        <v>62</v>
      </c>
      <c r="C197" s="21">
        <v>226405</v>
      </c>
      <c r="D197" s="21" t="s">
        <v>9</v>
      </c>
      <c r="E197" s="21"/>
      <c r="F197" s="22">
        <v>3</v>
      </c>
    </row>
    <row r="198" spans="1:6" ht="16.8" x14ac:dyDescent="0.3">
      <c r="A198" s="19" t="s">
        <v>110</v>
      </c>
      <c r="B198" s="20" t="s">
        <v>118</v>
      </c>
      <c r="C198" s="21">
        <v>226401</v>
      </c>
      <c r="D198" s="21" t="s">
        <v>9</v>
      </c>
      <c r="E198" s="21"/>
      <c r="F198" s="22">
        <v>3</v>
      </c>
    </row>
    <row r="199" spans="1:6" ht="16.8" x14ac:dyDescent="0.3">
      <c r="A199" s="19" t="s">
        <v>41</v>
      </c>
      <c r="B199" s="20" t="s">
        <v>119</v>
      </c>
      <c r="C199" s="21">
        <v>226401</v>
      </c>
      <c r="D199" s="21" t="s">
        <v>9</v>
      </c>
      <c r="E199" s="21"/>
      <c r="F199" s="22">
        <v>4</v>
      </c>
    </row>
    <row r="200" spans="1:6" ht="16.8" x14ac:dyDescent="0.3">
      <c r="A200" s="19" t="s">
        <v>455</v>
      </c>
      <c r="B200" s="20" t="s">
        <v>120</v>
      </c>
      <c r="C200" s="21">
        <v>226406</v>
      </c>
      <c r="D200" s="21" t="s">
        <v>9</v>
      </c>
      <c r="E200" s="21"/>
      <c r="F200" s="22">
        <v>1</v>
      </c>
    </row>
    <row r="201" spans="1:6" ht="16.8" x14ac:dyDescent="0.3">
      <c r="A201" s="19" t="s">
        <v>445</v>
      </c>
      <c r="B201" s="20" t="s">
        <v>22</v>
      </c>
      <c r="C201" s="21">
        <v>325909</v>
      </c>
      <c r="D201" s="21" t="s">
        <v>23</v>
      </c>
      <c r="E201" s="21"/>
      <c r="F201" s="22">
        <v>9</v>
      </c>
    </row>
    <row r="202" spans="1:6" ht="16.8" x14ac:dyDescent="0.3">
      <c r="A202" s="19" t="s">
        <v>456</v>
      </c>
      <c r="B202" s="20" t="s">
        <v>24</v>
      </c>
      <c r="C202" s="21">
        <v>325909</v>
      </c>
      <c r="D202" s="21" t="s">
        <v>23</v>
      </c>
      <c r="E202" s="21"/>
      <c r="F202" s="22">
        <v>4</v>
      </c>
    </row>
    <row r="203" spans="1:6" ht="16.8" x14ac:dyDescent="0.4">
      <c r="A203" s="88" t="s">
        <v>29</v>
      </c>
      <c r="B203" s="88"/>
      <c r="C203" s="88"/>
      <c r="D203" s="88"/>
      <c r="E203" s="88"/>
      <c r="F203" s="32">
        <v>26</v>
      </c>
    </row>
    <row r="204" spans="1:6" ht="16.8" x14ac:dyDescent="0.4">
      <c r="A204" s="26" t="s">
        <v>92</v>
      </c>
      <c r="B204" s="107" t="s">
        <v>122</v>
      </c>
      <c r="C204" s="107"/>
      <c r="D204" s="107"/>
      <c r="E204" s="107"/>
      <c r="F204" s="107"/>
    </row>
    <row r="205" spans="1:6" ht="16.8" x14ac:dyDescent="0.3">
      <c r="A205" s="19" t="s">
        <v>59</v>
      </c>
      <c r="B205" s="20" t="s">
        <v>22</v>
      </c>
      <c r="C205" s="21">
        <v>325901</v>
      </c>
      <c r="D205" s="21" t="s">
        <v>23</v>
      </c>
      <c r="E205" s="21"/>
      <c r="F205" s="22">
        <v>2</v>
      </c>
    </row>
    <row r="206" spans="1:6" ht="16.8" x14ac:dyDescent="0.3">
      <c r="A206" s="19" t="s">
        <v>97</v>
      </c>
      <c r="B206" s="20" t="s">
        <v>51</v>
      </c>
      <c r="C206" s="21">
        <v>325901</v>
      </c>
      <c r="D206" s="21" t="s">
        <v>23</v>
      </c>
      <c r="E206" s="21"/>
      <c r="F206" s="22">
        <v>5</v>
      </c>
    </row>
    <row r="207" spans="1:6" ht="16.8" x14ac:dyDescent="0.4">
      <c r="A207" s="88" t="s">
        <v>29</v>
      </c>
      <c r="B207" s="88"/>
      <c r="C207" s="88"/>
      <c r="D207" s="88"/>
      <c r="E207" s="88"/>
      <c r="F207" s="10">
        <f>SUM(F205:F206)</f>
        <v>7</v>
      </c>
    </row>
    <row r="208" spans="1:6" ht="16.8" x14ac:dyDescent="0.4">
      <c r="A208" s="11" t="s">
        <v>94</v>
      </c>
      <c r="B208" s="85" t="s">
        <v>125</v>
      </c>
      <c r="C208" s="108"/>
      <c r="D208" s="108"/>
      <c r="E208" s="108"/>
      <c r="F208" s="109"/>
    </row>
    <row r="209" spans="1:6" ht="16.8" x14ac:dyDescent="0.4">
      <c r="A209" s="16">
        <v>1</v>
      </c>
      <c r="B209" s="20" t="s">
        <v>32</v>
      </c>
      <c r="C209" s="21">
        <v>221107</v>
      </c>
      <c r="D209" s="12"/>
      <c r="E209" s="12"/>
      <c r="F209" s="13">
        <v>1</v>
      </c>
    </row>
    <row r="210" spans="1:6" ht="16.8" x14ac:dyDescent="0.3">
      <c r="A210" s="19" t="s">
        <v>189</v>
      </c>
      <c r="B210" s="20" t="s">
        <v>20</v>
      </c>
      <c r="C210" s="21">
        <v>221201</v>
      </c>
      <c r="D210" s="21" t="s">
        <v>9</v>
      </c>
      <c r="E210" s="21"/>
      <c r="F210" s="22">
        <v>1</v>
      </c>
    </row>
    <row r="211" spans="1:6" ht="16.8" x14ac:dyDescent="0.3">
      <c r="A211" s="19" t="s">
        <v>133</v>
      </c>
      <c r="B211" s="20" t="s">
        <v>22</v>
      </c>
      <c r="C211" s="21">
        <v>226905</v>
      </c>
      <c r="D211" s="21" t="s">
        <v>9</v>
      </c>
      <c r="E211" s="21"/>
      <c r="F211" s="22">
        <v>2</v>
      </c>
    </row>
    <row r="212" spans="1:6" ht="16.8" x14ac:dyDescent="0.4">
      <c r="A212" s="88" t="s">
        <v>29</v>
      </c>
      <c r="B212" s="88"/>
      <c r="C212" s="88"/>
      <c r="D212" s="88"/>
      <c r="E212" s="88"/>
      <c r="F212" s="23">
        <f>SUM(F209:F211)</f>
        <v>4</v>
      </c>
    </row>
    <row r="213" spans="1:6" ht="16.8" x14ac:dyDescent="0.4">
      <c r="A213" s="26" t="s">
        <v>108</v>
      </c>
      <c r="B213" s="89" t="s">
        <v>127</v>
      </c>
      <c r="C213" s="89"/>
      <c r="D213" s="89"/>
      <c r="E213" s="89"/>
      <c r="F213" s="89"/>
    </row>
    <row r="214" spans="1:6" ht="16.8" x14ac:dyDescent="0.3">
      <c r="A214" s="19">
        <v>1</v>
      </c>
      <c r="B214" s="20" t="s">
        <v>32</v>
      </c>
      <c r="C214" s="21">
        <v>221107</v>
      </c>
      <c r="D214" s="21" t="s">
        <v>9</v>
      </c>
      <c r="E214" s="21"/>
      <c r="F214" s="22">
        <v>1</v>
      </c>
    </row>
    <row r="215" spans="1:6" ht="16.8" x14ac:dyDescent="0.3">
      <c r="A215" s="19" t="s">
        <v>91</v>
      </c>
      <c r="B215" s="20" t="s">
        <v>22</v>
      </c>
      <c r="C215" s="21">
        <v>226920</v>
      </c>
      <c r="D215" s="21" t="s">
        <v>9</v>
      </c>
      <c r="E215" s="21"/>
      <c r="F215" s="22">
        <v>2</v>
      </c>
    </row>
    <row r="216" spans="1:6" ht="16.8" x14ac:dyDescent="0.3">
      <c r="A216" s="19" t="s">
        <v>123</v>
      </c>
      <c r="B216" s="20" t="s">
        <v>128</v>
      </c>
      <c r="C216" s="21">
        <v>321201</v>
      </c>
      <c r="D216" s="21" t="s">
        <v>64</v>
      </c>
      <c r="E216" s="21"/>
      <c r="F216" s="22">
        <v>1</v>
      </c>
    </row>
    <row r="217" spans="1:6" ht="16.8" x14ac:dyDescent="0.3">
      <c r="A217" s="19" t="s">
        <v>33</v>
      </c>
      <c r="B217" s="20" t="s">
        <v>27</v>
      </c>
      <c r="C217" s="21">
        <v>532104</v>
      </c>
      <c r="D217" s="21" t="s">
        <v>26</v>
      </c>
      <c r="E217" s="21"/>
      <c r="F217" s="22">
        <v>1</v>
      </c>
    </row>
    <row r="218" spans="1:6" ht="16.8" x14ac:dyDescent="0.4">
      <c r="A218" s="88" t="s">
        <v>29</v>
      </c>
      <c r="B218" s="88"/>
      <c r="C218" s="88"/>
      <c r="D218" s="88"/>
      <c r="E218" s="88"/>
      <c r="F218" s="23">
        <f>SUM(F214:F217)</f>
        <v>5</v>
      </c>
    </row>
    <row r="219" spans="1:6" ht="16.8" x14ac:dyDescent="0.4">
      <c r="A219" s="10" t="s">
        <v>382</v>
      </c>
      <c r="B219" s="117" t="s">
        <v>129</v>
      </c>
      <c r="C219" s="117"/>
      <c r="D219" s="117"/>
      <c r="E219" s="117"/>
      <c r="F219" s="117"/>
    </row>
    <row r="220" spans="1:6" ht="21.75" customHeight="1" x14ac:dyDescent="0.4">
      <c r="A220" s="10" t="s">
        <v>383</v>
      </c>
      <c r="B220" s="117" t="s">
        <v>130</v>
      </c>
      <c r="C220" s="117"/>
      <c r="D220" s="117"/>
      <c r="E220" s="117"/>
      <c r="F220" s="117"/>
    </row>
    <row r="221" spans="1:6" ht="21" customHeight="1" x14ac:dyDescent="0.4">
      <c r="A221" s="10" t="s">
        <v>384</v>
      </c>
      <c r="B221" s="117" t="s">
        <v>131</v>
      </c>
      <c r="C221" s="117"/>
      <c r="D221" s="117"/>
      <c r="E221" s="117"/>
      <c r="F221" s="117"/>
    </row>
    <row r="222" spans="1:6" ht="36.75" customHeight="1" x14ac:dyDescent="0.4">
      <c r="A222" s="26" t="s">
        <v>115</v>
      </c>
      <c r="B222" s="119" t="s">
        <v>377</v>
      </c>
      <c r="C222" s="119"/>
      <c r="D222" s="119"/>
      <c r="E222" s="119"/>
      <c r="F222" s="119"/>
    </row>
    <row r="223" spans="1:6" ht="16.8" x14ac:dyDescent="0.3">
      <c r="A223" s="19" t="s">
        <v>59</v>
      </c>
      <c r="B223" s="20" t="s">
        <v>32</v>
      </c>
      <c r="C223" s="21">
        <v>221107</v>
      </c>
      <c r="D223" s="21" t="s">
        <v>9</v>
      </c>
      <c r="E223" s="21"/>
      <c r="F223" s="22">
        <v>2</v>
      </c>
    </row>
    <row r="224" spans="1:6" ht="16.8" x14ac:dyDescent="0.3">
      <c r="A224" s="19" t="s">
        <v>133</v>
      </c>
      <c r="B224" s="20" t="s">
        <v>22</v>
      </c>
      <c r="C224" s="21">
        <v>226905</v>
      </c>
      <c r="D224" s="21" t="s">
        <v>9</v>
      </c>
      <c r="E224" s="21"/>
      <c r="F224" s="22">
        <v>2</v>
      </c>
    </row>
    <row r="225" spans="1:6" ht="16.8" x14ac:dyDescent="0.4">
      <c r="A225" s="88" t="s">
        <v>29</v>
      </c>
      <c r="B225" s="88"/>
      <c r="C225" s="88"/>
      <c r="D225" s="88"/>
      <c r="E225" s="88"/>
      <c r="F225" s="23">
        <f>SUM(F223:F224)</f>
        <v>4</v>
      </c>
    </row>
    <row r="226" spans="1:6" ht="35.4" customHeight="1" x14ac:dyDescent="0.3">
      <c r="A226" s="26" t="s">
        <v>121</v>
      </c>
      <c r="B226" s="114" t="s">
        <v>423</v>
      </c>
      <c r="C226" s="115"/>
      <c r="D226" s="115"/>
      <c r="E226" s="115"/>
      <c r="F226" s="116"/>
    </row>
    <row r="227" spans="1:6" ht="16.8" x14ac:dyDescent="0.3">
      <c r="A227" s="19" t="s">
        <v>90</v>
      </c>
      <c r="B227" s="20" t="s">
        <v>32</v>
      </c>
      <c r="C227" s="21">
        <v>221107</v>
      </c>
      <c r="D227" s="21" t="s">
        <v>9</v>
      </c>
      <c r="E227" s="21"/>
      <c r="F227" s="22">
        <v>1</v>
      </c>
    </row>
    <row r="228" spans="1:6" ht="16.8" x14ac:dyDescent="0.3">
      <c r="A228" s="19" t="s">
        <v>31</v>
      </c>
      <c r="B228" s="20" t="s">
        <v>20</v>
      </c>
      <c r="C228" s="21">
        <v>221201</v>
      </c>
      <c r="D228" s="21" t="s">
        <v>9</v>
      </c>
      <c r="E228" s="21"/>
      <c r="F228" s="22">
        <v>3</v>
      </c>
    </row>
    <row r="229" spans="1:6" ht="16.8" x14ac:dyDescent="0.3">
      <c r="A229" s="19">
        <v>5</v>
      </c>
      <c r="B229" s="20" t="s">
        <v>22</v>
      </c>
      <c r="C229" s="21">
        <v>226905</v>
      </c>
      <c r="D229" s="21" t="s">
        <v>9</v>
      </c>
      <c r="E229" s="21"/>
      <c r="F229" s="22">
        <v>1</v>
      </c>
    </row>
    <row r="230" spans="1:6" ht="16.8" x14ac:dyDescent="0.3">
      <c r="A230" s="19" t="s">
        <v>110</v>
      </c>
      <c r="B230" s="20" t="s">
        <v>24</v>
      </c>
      <c r="C230" s="21">
        <v>325901</v>
      </c>
      <c r="D230" s="21" t="s">
        <v>23</v>
      </c>
      <c r="E230" s="21"/>
      <c r="F230" s="22">
        <v>3</v>
      </c>
    </row>
    <row r="231" spans="1:6" ht="16.8" x14ac:dyDescent="0.4">
      <c r="A231" s="93" t="s">
        <v>29</v>
      </c>
      <c r="B231" s="93"/>
      <c r="C231" s="93"/>
      <c r="D231" s="93"/>
      <c r="E231" s="93"/>
      <c r="F231" s="12">
        <f>SUM(F227:F230)</f>
        <v>8</v>
      </c>
    </row>
    <row r="232" spans="1:6" ht="40.950000000000003" customHeight="1" x14ac:dyDescent="0.4">
      <c r="A232" s="26" t="s">
        <v>124</v>
      </c>
      <c r="B232" s="120" t="s">
        <v>136</v>
      </c>
      <c r="C232" s="121"/>
      <c r="D232" s="121"/>
      <c r="E232" s="121"/>
      <c r="F232" s="122"/>
    </row>
    <row r="233" spans="1:6" ht="38.4" customHeight="1" x14ac:dyDescent="0.4">
      <c r="A233" s="26" t="s">
        <v>126</v>
      </c>
      <c r="B233" s="120" t="s">
        <v>424</v>
      </c>
      <c r="C233" s="121"/>
      <c r="D233" s="121"/>
      <c r="E233" s="121"/>
      <c r="F233" s="122"/>
    </row>
    <row r="234" spans="1:6" ht="33.6" customHeight="1" x14ac:dyDescent="0.4">
      <c r="A234" s="26" t="s">
        <v>132</v>
      </c>
      <c r="B234" s="117" t="s">
        <v>425</v>
      </c>
      <c r="C234" s="118"/>
      <c r="D234" s="118"/>
      <c r="E234" s="118"/>
      <c r="F234" s="118"/>
    </row>
    <row r="235" spans="1:6" ht="16.8" x14ac:dyDescent="0.4">
      <c r="A235" s="26" t="s">
        <v>134</v>
      </c>
      <c r="B235" s="85" t="s">
        <v>344</v>
      </c>
      <c r="C235" s="108"/>
      <c r="D235" s="108"/>
      <c r="E235" s="108"/>
      <c r="F235" s="108"/>
    </row>
    <row r="236" spans="1:6" ht="16.8" x14ac:dyDescent="0.3">
      <c r="A236" s="20">
        <v>1</v>
      </c>
      <c r="B236" s="20" t="s">
        <v>22</v>
      </c>
      <c r="C236" s="21">
        <v>226905</v>
      </c>
      <c r="D236" s="21" t="s">
        <v>9</v>
      </c>
      <c r="E236" s="21"/>
      <c r="F236" s="22">
        <v>1</v>
      </c>
    </row>
    <row r="237" spans="1:6" ht="16.8" x14ac:dyDescent="0.3">
      <c r="A237" s="20">
        <v>2</v>
      </c>
      <c r="B237" s="20" t="s">
        <v>22</v>
      </c>
      <c r="C237" s="21">
        <v>325901</v>
      </c>
      <c r="D237" s="21" t="s">
        <v>23</v>
      </c>
      <c r="E237" s="21"/>
      <c r="F237" s="22">
        <v>1</v>
      </c>
    </row>
    <row r="238" spans="1:6" ht="16.8" x14ac:dyDescent="0.4">
      <c r="A238" s="88" t="s">
        <v>29</v>
      </c>
      <c r="B238" s="88"/>
      <c r="C238" s="88"/>
      <c r="D238" s="88"/>
      <c r="E238" s="88"/>
      <c r="F238" s="23">
        <f>SUM(F236:F237)</f>
        <v>2</v>
      </c>
    </row>
    <row r="239" spans="1:6" ht="16.8" x14ac:dyDescent="0.4">
      <c r="A239" s="26" t="s">
        <v>135</v>
      </c>
      <c r="B239" s="85" t="s">
        <v>140</v>
      </c>
      <c r="C239" s="108"/>
      <c r="D239" s="108"/>
      <c r="E239" s="108"/>
      <c r="F239" s="108"/>
    </row>
    <row r="240" spans="1:6" ht="16.8" x14ac:dyDescent="0.3">
      <c r="A240" s="20">
        <v>1</v>
      </c>
      <c r="B240" s="20" t="s">
        <v>20</v>
      </c>
      <c r="C240" s="21">
        <v>221201</v>
      </c>
      <c r="D240" s="21" t="s">
        <v>9</v>
      </c>
      <c r="E240" s="21"/>
      <c r="F240" s="22">
        <v>1</v>
      </c>
    </row>
    <row r="241" spans="1:6" ht="16.8" x14ac:dyDescent="0.3">
      <c r="A241" s="20">
        <v>2</v>
      </c>
      <c r="B241" s="20" t="s">
        <v>22</v>
      </c>
      <c r="C241" s="21">
        <v>325901</v>
      </c>
      <c r="D241" s="21" t="s">
        <v>23</v>
      </c>
      <c r="E241" s="21"/>
      <c r="F241" s="22">
        <v>1</v>
      </c>
    </row>
    <row r="242" spans="1:6" ht="16.8" x14ac:dyDescent="0.4">
      <c r="A242" s="88" t="s">
        <v>29</v>
      </c>
      <c r="B242" s="88"/>
      <c r="C242" s="88"/>
      <c r="D242" s="88"/>
      <c r="E242" s="88"/>
      <c r="F242" s="23">
        <f>SUM(F240:F241)</f>
        <v>2</v>
      </c>
    </row>
    <row r="243" spans="1:6" ht="16.8" x14ac:dyDescent="0.4">
      <c r="A243" s="26" t="s">
        <v>137</v>
      </c>
      <c r="B243" s="85" t="s">
        <v>141</v>
      </c>
      <c r="C243" s="108"/>
      <c r="D243" s="108"/>
      <c r="E243" s="108"/>
      <c r="F243" s="108"/>
    </row>
    <row r="244" spans="1:6" ht="16.8" x14ac:dyDescent="0.3">
      <c r="A244" s="19" t="s">
        <v>90</v>
      </c>
      <c r="B244" s="20" t="s">
        <v>32</v>
      </c>
      <c r="C244" s="21">
        <v>221107</v>
      </c>
      <c r="D244" s="21" t="s">
        <v>9</v>
      </c>
      <c r="E244" s="21"/>
      <c r="F244" s="22">
        <v>1</v>
      </c>
    </row>
    <row r="245" spans="1:6" ht="16.8" x14ac:dyDescent="0.3">
      <c r="A245" s="19" t="s">
        <v>189</v>
      </c>
      <c r="B245" s="20" t="s">
        <v>20</v>
      </c>
      <c r="C245" s="21">
        <v>221201</v>
      </c>
      <c r="D245" s="21" t="s">
        <v>9</v>
      </c>
      <c r="E245" s="21"/>
      <c r="F245" s="22">
        <v>1</v>
      </c>
    </row>
    <row r="246" spans="1:6" ht="16.8" x14ac:dyDescent="0.3">
      <c r="A246" s="20">
        <v>3</v>
      </c>
      <c r="B246" s="20" t="s">
        <v>22</v>
      </c>
      <c r="C246" s="21">
        <v>226905</v>
      </c>
      <c r="D246" s="21" t="s">
        <v>9</v>
      </c>
      <c r="E246" s="21"/>
      <c r="F246" s="22">
        <v>1</v>
      </c>
    </row>
    <row r="247" spans="1:6" ht="16.8" x14ac:dyDescent="0.4">
      <c r="A247" s="88" t="s">
        <v>29</v>
      </c>
      <c r="B247" s="88"/>
      <c r="C247" s="88"/>
      <c r="D247" s="88"/>
      <c r="E247" s="88"/>
      <c r="F247" s="23">
        <f>SUM(F244:F246)</f>
        <v>3</v>
      </c>
    </row>
    <row r="248" spans="1:6" ht="16.8" x14ac:dyDescent="0.4">
      <c r="A248" s="26" t="s">
        <v>138</v>
      </c>
      <c r="B248" s="124" t="s">
        <v>142</v>
      </c>
      <c r="C248" s="124"/>
      <c r="D248" s="124"/>
      <c r="E248" s="124"/>
      <c r="F248" s="124"/>
    </row>
    <row r="249" spans="1:6" ht="16.8" x14ac:dyDescent="0.3">
      <c r="A249" s="20">
        <v>1</v>
      </c>
      <c r="B249" s="20" t="s">
        <v>32</v>
      </c>
      <c r="C249" s="21">
        <v>221107</v>
      </c>
      <c r="D249" s="21" t="s">
        <v>9</v>
      </c>
      <c r="E249" s="21"/>
      <c r="F249" s="22">
        <v>1</v>
      </c>
    </row>
    <row r="250" spans="1:6" ht="16.8" x14ac:dyDescent="0.3">
      <c r="A250" s="20">
        <v>2</v>
      </c>
      <c r="B250" s="20" t="s">
        <v>20</v>
      </c>
      <c r="C250" s="21">
        <v>221201</v>
      </c>
      <c r="D250" s="21" t="s">
        <v>9</v>
      </c>
      <c r="E250" s="21"/>
      <c r="F250" s="22">
        <v>1</v>
      </c>
    </row>
    <row r="251" spans="1:6" ht="16.8" x14ac:dyDescent="0.3">
      <c r="A251" s="20">
        <v>3</v>
      </c>
      <c r="B251" s="20" t="s">
        <v>22</v>
      </c>
      <c r="C251" s="21">
        <v>226905</v>
      </c>
      <c r="D251" s="21" t="s">
        <v>9</v>
      </c>
      <c r="E251" s="21"/>
      <c r="F251" s="22">
        <v>1</v>
      </c>
    </row>
    <row r="252" spans="1:6" ht="16.8" x14ac:dyDescent="0.3">
      <c r="A252" s="20">
        <v>4</v>
      </c>
      <c r="B252" s="20" t="s">
        <v>22</v>
      </c>
      <c r="C252" s="21">
        <v>325901</v>
      </c>
      <c r="D252" s="21" t="s">
        <v>23</v>
      </c>
      <c r="E252" s="21"/>
      <c r="F252" s="22">
        <v>1</v>
      </c>
    </row>
    <row r="253" spans="1:6" ht="16.8" x14ac:dyDescent="0.4">
      <c r="A253" s="88" t="s">
        <v>29</v>
      </c>
      <c r="B253" s="88"/>
      <c r="C253" s="88"/>
      <c r="D253" s="88"/>
      <c r="E253" s="93"/>
      <c r="F253" s="12">
        <f>SUM(F249:F252)</f>
        <v>4</v>
      </c>
    </row>
    <row r="254" spans="1:6" ht="16.8" x14ac:dyDescent="0.4">
      <c r="A254" s="26" t="s">
        <v>139</v>
      </c>
      <c r="B254" s="89" t="s">
        <v>426</v>
      </c>
      <c r="C254" s="89"/>
      <c r="D254" s="89"/>
      <c r="E254" s="89"/>
      <c r="F254" s="89"/>
    </row>
    <row r="255" spans="1:6" ht="16.8" x14ac:dyDescent="0.3">
      <c r="A255" s="20">
        <v>1</v>
      </c>
      <c r="B255" s="20" t="s">
        <v>427</v>
      </c>
      <c r="C255" s="21">
        <v>221109</v>
      </c>
      <c r="D255" s="21" t="s">
        <v>9</v>
      </c>
      <c r="E255" s="21" t="s">
        <v>18</v>
      </c>
      <c r="F255" s="22">
        <v>1</v>
      </c>
    </row>
    <row r="256" spans="1:6" ht="16.8" x14ac:dyDescent="0.3">
      <c r="A256" s="20">
        <v>2</v>
      </c>
      <c r="B256" s="20" t="s">
        <v>427</v>
      </c>
      <c r="C256" s="21">
        <v>213136</v>
      </c>
      <c r="D256" s="21" t="s">
        <v>9</v>
      </c>
      <c r="E256" s="21" t="s">
        <v>10</v>
      </c>
      <c r="F256" s="22">
        <v>1</v>
      </c>
    </row>
    <row r="257" spans="1:6" ht="16.8" x14ac:dyDescent="0.3">
      <c r="A257" s="20">
        <v>3</v>
      </c>
      <c r="B257" s="20" t="s">
        <v>427</v>
      </c>
      <c r="C257" s="21">
        <v>213136</v>
      </c>
      <c r="D257" s="21" t="s">
        <v>9</v>
      </c>
      <c r="E257" s="21"/>
      <c r="F257" s="22">
        <v>1</v>
      </c>
    </row>
    <row r="258" spans="1:6" ht="16.8" x14ac:dyDescent="0.4">
      <c r="A258" s="88" t="s">
        <v>29</v>
      </c>
      <c r="B258" s="88"/>
      <c r="C258" s="88"/>
      <c r="D258" s="88"/>
      <c r="E258" s="93"/>
      <c r="F258" s="12">
        <f>SUM(F255:F257)</f>
        <v>3</v>
      </c>
    </row>
    <row r="259" spans="1:6" ht="16.8" x14ac:dyDescent="0.4">
      <c r="A259" s="26" t="s">
        <v>428</v>
      </c>
      <c r="B259" s="89" t="s">
        <v>143</v>
      </c>
      <c r="C259" s="89"/>
      <c r="D259" s="89"/>
      <c r="E259" s="89"/>
      <c r="F259" s="89"/>
    </row>
    <row r="260" spans="1:6" ht="33.6" x14ac:dyDescent="0.3">
      <c r="A260" s="20">
        <v>1</v>
      </c>
      <c r="B260" s="20" t="s">
        <v>144</v>
      </c>
      <c r="C260" s="21">
        <v>134209</v>
      </c>
      <c r="D260" s="21" t="s">
        <v>9</v>
      </c>
      <c r="E260" s="21" t="s">
        <v>10</v>
      </c>
      <c r="F260" s="22">
        <v>1</v>
      </c>
    </row>
    <row r="261" spans="1:6" ht="16.8" x14ac:dyDescent="0.3">
      <c r="A261" s="20">
        <v>2</v>
      </c>
      <c r="B261" s="20" t="s">
        <v>21</v>
      </c>
      <c r="C261" s="21">
        <v>134201</v>
      </c>
      <c r="D261" s="21" t="s">
        <v>9</v>
      </c>
      <c r="E261" s="21"/>
      <c r="F261" s="22">
        <v>1</v>
      </c>
    </row>
    <row r="262" spans="1:6" ht="16.8" x14ac:dyDescent="0.4">
      <c r="A262" s="88" t="s">
        <v>29</v>
      </c>
      <c r="B262" s="88"/>
      <c r="C262" s="88"/>
      <c r="D262" s="88"/>
      <c r="E262" s="88"/>
      <c r="F262" s="23">
        <f>SUM(F260:F261)</f>
        <v>2</v>
      </c>
    </row>
    <row r="263" spans="1:6" ht="27.6" customHeight="1" x14ac:dyDescent="0.3">
      <c r="A263" s="26" t="s">
        <v>429</v>
      </c>
      <c r="B263" s="123" t="s">
        <v>145</v>
      </c>
      <c r="C263" s="123"/>
      <c r="D263" s="123"/>
      <c r="E263" s="123"/>
      <c r="F263" s="123"/>
    </row>
    <row r="264" spans="1:6" ht="16.8" x14ac:dyDescent="0.4">
      <c r="A264" s="39" t="s">
        <v>146</v>
      </c>
      <c r="B264" s="89" t="s">
        <v>147</v>
      </c>
      <c r="C264" s="89"/>
      <c r="D264" s="89"/>
      <c r="E264" s="89"/>
      <c r="F264" s="89"/>
    </row>
    <row r="265" spans="1:6" ht="16.8" x14ac:dyDescent="0.3">
      <c r="A265" s="19" t="s">
        <v>148</v>
      </c>
      <c r="B265" s="20" t="s">
        <v>32</v>
      </c>
      <c r="C265" s="21">
        <v>221107</v>
      </c>
      <c r="D265" s="21" t="s">
        <v>9</v>
      </c>
      <c r="E265" s="21"/>
      <c r="F265" s="22">
        <v>5.5</v>
      </c>
    </row>
    <row r="266" spans="1:6" ht="16.8" x14ac:dyDescent="0.3">
      <c r="A266" s="19" t="s">
        <v>449</v>
      </c>
      <c r="B266" s="20" t="s">
        <v>20</v>
      </c>
      <c r="C266" s="21">
        <v>221201</v>
      </c>
      <c r="D266" s="21" t="s">
        <v>9</v>
      </c>
      <c r="E266" s="21"/>
      <c r="F266" s="25">
        <v>2.5</v>
      </c>
    </row>
    <row r="267" spans="1:6" ht="16.8" x14ac:dyDescent="0.3">
      <c r="A267" s="19" t="s">
        <v>112</v>
      </c>
      <c r="B267" s="20" t="s">
        <v>22</v>
      </c>
      <c r="C267" s="21">
        <v>226905</v>
      </c>
      <c r="D267" s="21" t="s">
        <v>9</v>
      </c>
      <c r="E267" s="21"/>
      <c r="F267" s="22">
        <v>2</v>
      </c>
    </row>
    <row r="268" spans="1:6" ht="16.8" x14ac:dyDescent="0.3">
      <c r="A268" s="19" t="s">
        <v>149</v>
      </c>
      <c r="B268" s="20" t="s">
        <v>22</v>
      </c>
      <c r="C268" s="21">
        <v>325901</v>
      </c>
      <c r="D268" s="21" t="s">
        <v>23</v>
      </c>
      <c r="E268" s="21"/>
      <c r="F268" s="22">
        <v>2</v>
      </c>
    </row>
    <row r="269" spans="1:6" ht="16.8" x14ac:dyDescent="0.3">
      <c r="A269" s="19" t="s">
        <v>339</v>
      </c>
      <c r="B269" s="20" t="s">
        <v>51</v>
      </c>
      <c r="C269" s="21">
        <v>325901</v>
      </c>
      <c r="D269" s="21" t="s">
        <v>23</v>
      </c>
      <c r="E269" s="21"/>
      <c r="F269" s="22">
        <v>3</v>
      </c>
    </row>
    <row r="270" spans="1:6" ht="16.8" x14ac:dyDescent="0.4">
      <c r="A270" s="93" t="s">
        <v>29</v>
      </c>
      <c r="B270" s="93"/>
      <c r="C270" s="93"/>
      <c r="D270" s="93"/>
      <c r="E270" s="93"/>
      <c r="F270" s="12">
        <f>SUM(F265:F269)</f>
        <v>15</v>
      </c>
    </row>
    <row r="271" spans="1:6" ht="16.8" x14ac:dyDescent="0.4">
      <c r="A271" s="39" t="s">
        <v>150</v>
      </c>
      <c r="B271" s="85" t="s">
        <v>151</v>
      </c>
      <c r="C271" s="108"/>
      <c r="D271" s="108"/>
      <c r="E271" s="108"/>
      <c r="F271" s="109"/>
    </row>
    <row r="272" spans="1:6" ht="16.8" x14ac:dyDescent="0.3">
      <c r="A272" s="30" t="s">
        <v>59</v>
      </c>
      <c r="B272" s="20" t="s">
        <v>32</v>
      </c>
      <c r="C272" s="21">
        <v>221107</v>
      </c>
      <c r="D272" s="21" t="s">
        <v>9</v>
      </c>
      <c r="E272" s="21"/>
      <c r="F272" s="22">
        <v>2</v>
      </c>
    </row>
    <row r="273" spans="1:6" ht="16.8" x14ac:dyDescent="0.3">
      <c r="A273" s="30" t="s">
        <v>133</v>
      </c>
      <c r="B273" s="20" t="s">
        <v>20</v>
      </c>
      <c r="C273" s="21">
        <v>221201</v>
      </c>
      <c r="D273" s="21" t="s">
        <v>9</v>
      </c>
      <c r="E273" s="21"/>
      <c r="F273" s="22">
        <v>2</v>
      </c>
    </row>
    <row r="274" spans="1:6" ht="16.8" x14ac:dyDescent="0.3">
      <c r="A274" s="30" t="s">
        <v>49</v>
      </c>
      <c r="B274" s="20" t="s">
        <v>22</v>
      </c>
      <c r="C274" s="21">
        <v>325901</v>
      </c>
      <c r="D274" s="21" t="s">
        <v>23</v>
      </c>
      <c r="E274" s="21"/>
      <c r="F274" s="22">
        <v>1</v>
      </c>
    </row>
    <row r="275" spans="1:6" ht="16.8" x14ac:dyDescent="0.3">
      <c r="A275" s="30" t="s">
        <v>110</v>
      </c>
      <c r="B275" s="20" t="s">
        <v>51</v>
      </c>
      <c r="C275" s="21">
        <v>325901</v>
      </c>
      <c r="D275" s="21" t="s">
        <v>23</v>
      </c>
      <c r="E275" s="21"/>
      <c r="F275" s="22">
        <v>3</v>
      </c>
    </row>
    <row r="276" spans="1:6" ht="16.8" x14ac:dyDescent="0.4">
      <c r="A276" s="88" t="s">
        <v>29</v>
      </c>
      <c r="B276" s="88"/>
      <c r="C276" s="88"/>
      <c r="D276" s="88"/>
      <c r="E276" s="88"/>
      <c r="F276" s="23">
        <f>SUM(F272:F275)</f>
        <v>8</v>
      </c>
    </row>
    <row r="277" spans="1:6" ht="16.8" x14ac:dyDescent="0.4">
      <c r="A277" s="40" t="s">
        <v>152</v>
      </c>
      <c r="B277" s="85" t="s">
        <v>153</v>
      </c>
      <c r="C277" s="108"/>
      <c r="D277" s="108"/>
      <c r="E277" s="108"/>
      <c r="F277" s="109"/>
    </row>
    <row r="278" spans="1:6" ht="16.8" x14ac:dyDescent="0.3">
      <c r="A278" s="30" t="s">
        <v>71</v>
      </c>
      <c r="B278" s="20" t="s">
        <v>32</v>
      </c>
      <c r="C278" s="21">
        <v>221107</v>
      </c>
      <c r="D278" s="21" t="s">
        <v>9</v>
      </c>
      <c r="E278" s="21"/>
      <c r="F278" s="22">
        <v>3</v>
      </c>
    </row>
    <row r="279" spans="1:6" ht="16.8" x14ac:dyDescent="0.3">
      <c r="A279" s="30" t="s">
        <v>154</v>
      </c>
      <c r="B279" s="20" t="s">
        <v>20</v>
      </c>
      <c r="C279" s="21">
        <v>221201</v>
      </c>
      <c r="D279" s="21" t="s">
        <v>9</v>
      </c>
      <c r="E279" s="21"/>
      <c r="F279" s="22">
        <v>1</v>
      </c>
    </row>
    <row r="280" spans="1:6" ht="16.8" x14ac:dyDescent="0.3">
      <c r="A280" s="30" t="s">
        <v>49</v>
      </c>
      <c r="B280" s="20" t="s">
        <v>24</v>
      </c>
      <c r="C280" s="21">
        <v>226905</v>
      </c>
      <c r="D280" s="21" t="s">
        <v>9</v>
      </c>
      <c r="E280" s="21"/>
      <c r="F280" s="22">
        <v>1</v>
      </c>
    </row>
    <row r="281" spans="1:6" ht="16.8" x14ac:dyDescent="0.3">
      <c r="A281" s="30" t="s">
        <v>110</v>
      </c>
      <c r="B281" s="20" t="s">
        <v>24</v>
      </c>
      <c r="C281" s="21">
        <v>325901</v>
      </c>
      <c r="D281" s="21" t="s">
        <v>23</v>
      </c>
      <c r="E281" s="21"/>
      <c r="F281" s="22">
        <v>3</v>
      </c>
    </row>
    <row r="282" spans="1:6" ht="16.8" x14ac:dyDescent="0.4">
      <c r="A282" s="125" t="s">
        <v>29</v>
      </c>
      <c r="B282" s="126"/>
      <c r="C282" s="126"/>
      <c r="D282" s="126"/>
      <c r="E282" s="127"/>
      <c r="F282" s="23">
        <f>SUM(F278:F281)</f>
        <v>8</v>
      </c>
    </row>
    <row r="283" spans="1:6" ht="16.8" x14ac:dyDescent="0.4">
      <c r="A283" s="40" t="s">
        <v>155</v>
      </c>
      <c r="B283" s="85" t="s">
        <v>156</v>
      </c>
      <c r="C283" s="108"/>
      <c r="D283" s="108"/>
      <c r="E283" s="108"/>
      <c r="F283" s="109"/>
    </row>
    <row r="284" spans="1:6" ht="16.8" x14ac:dyDescent="0.3">
      <c r="A284" s="30" t="s">
        <v>71</v>
      </c>
      <c r="B284" s="20" t="s">
        <v>32</v>
      </c>
      <c r="C284" s="21">
        <v>221107</v>
      </c>
      <c r="D284" s="21" t="s">
        <v>9</v>
      </c>
      <c r="E284" s="21"/>
      <c r="F284" s="22">
        <v>3</v>
      </c>
    </row>
    <row r="285" spans="1:6" ht="16.8" x14ac:dyDescent="0.3">
      <c r="A285" s="30" t="s">
        <v>154</v>
      </c>
      <c r="B285" s="20" t="s">
        <v>24</v>
      </c>
      <c r="C285" s="21">
        <v>226905</v>
      </c>
      <c r="D285" s="21" t="s">
        <v>9</v>
      </c>
      <c r="E285" s="21"/>
      <c r="F285" s="22">
        <v>1</v>
      </c>
    </row>
    <row r="286" spans="1:6" ht="16.8" x14ac:dyDescent="0.3">
      <c r="A286" s="30" t="s">
        <v>291</v>
      </c>
      <c r="B286" s="20" t="s">
        <v>22</v>
      </c>
      <c r="C286" s="21">
        <v>325901</v>
      </c>
      <c r="D286" s="21" t="s">
        <v>23</v>
      </c>
      <c r="E286" s="21"/>
      <c r="F286" s="22">
        <v>2</v>
      </c>
    </row>
    <row r="287" spans="1:6" ht="16.8" x14ac:dyDescent="0.4">
      <c r="A287" s="125" t="s">
        <v>29</v>
      </c>
      <c r="B287" s="126"/>
      <c r="C287" s="126"/>
      <c r="D287" s="126"/>
      <c r="E287" s="127"/>
      <c r="F287" s="23">
        <f>SUM(F284:F286)</f>
        <v>6</v>
      </c>
    </row>
    <row r="288" spans="1:6" ht="16.8" x14ac:dyDescent="0.4">
      <c r="A288" s="40" t="s">
        <v>157</v>
      </c>
      <c r="B288" s="85" t="s">
        <v>158</v>
      </c>
      <c r="C288" s="108"/>
      <c r="D288" s="108"/>
      <c r="E288" s="108"/>
      <c r="F288" s="109"/>
    </row>
    <row r="289" spans="1:6" ht="16.8" x14ac:dyDescent="0.3">
      <c r="A289" s="30" t="s">
        <v>159</v>
      </c>
      <c r="B289" s="20" t="s">
        <v>32</v>
      </c>
      <c r="C289" s="21">
        <v>221107</v>
      </c>
      <c r="D289" s="21" t="s">
        <v>9</v>
      </c>
      <c r="E289" s="21"/>
      <c r="F289" s="22">
        <v>4</v>
      </c>
    </row>
    <row r="290" spans="1:6" ht="16.8" x14ac:dyDescent="0.3">
      <c r="A290" s="30" t="s">
        <v>49</v>
      </c>
      <c r="B290" s="20" t="s">
        <v>20</v>
      </c>
      <c r="C290" s="21">
        <v>221201</v>
      </c>
      <c r="D290" s="21" t="s">
        <v>9</v>
      </c>
      <c r="E290" s="21"/>
      <c r="F290" s="22">
        <v>1</v>
      </c>
    </row>
    <row r="291" spans="1:6" ht="16.8" x14ac:dyDescent="0.3">
      <c r="A291" s="30" t="s">
        <v>418</v>
      </c>
      <c r="B291" s="20" t="s">
        <v>22</v>
      </c>
      <c r="C291" s="21">
        <v>325901</v>
      </c>
      <c r="D291" s="21" t="s">
        <v>23</v>
      </c>
      <c r="E291" s="21"/>
      <c r="F291" s="22">
        <v>4</v>
      </c>
    </row>
    <row r="292" spans="1:6" ht="16.8" x14ac:dyDescent="0.3">
      <c r="A292" s="30" t="s">
        <v>112</v>
      </c>
      <c r="B292" s="20" t="s">
        <v>51</v>
      </c>
      <c r="C292" s="21">
        <v>325901</v>
      </c>
      <c r="D292" s="21" t="s">
        <v>23</v>
      </c>
      <c r="E292" s="21"/>
      <c r="F292" s="22">
        <v>1</v>
      </c>
    </row>
    <row r="293" spans="1:6" ht="16.8" x14ac:dyDescent="0.4">
      <c r="A293" s="125" t="s">
        <v>29</v>
      </c>
      <c r="B293" s="126"/>
      <c r="C293" s="126"/>
      <c r="D293" s="126"/>
      <c r="E293" s="127"/>
      <c r="F293" s="23">
        <f>SUM(F289:F292)</f>
        <v>10</v>
      </c>
    </row>
    <row r="294" spans="1:6" ht="16.8" x14ac:dyDescent="0.4">
      <c r="A294" s="40" t="s">
        <v>160</v>
      </c>
      <c r="B294" s="85" t="s">
        <v>161</v>
      </c>
      <c r="C294" s="108"/>
      <c r="D294" s="108"/>
      <c r="E294" s="108"/>
      <c r="F294" s="109"/>
    </row>
    <row r="295" spans="1:6" ht="16.8" x14ac:dyDescent="0.3">
      <c r="A295" s="30">
        <v>1</v>
      </c>
      <c r="B295" s="20" t="s">
        <v>32</v>
      </c>
      <c r="C295" s="21">
        <v>221107</v>
      </c>
      <c r="D295" s="21" t="s">
        <v>9</v>
      </c>
      <c r="E295" s="21"/>
      <c r="F295" s="22">
        <v>1</v>
      </c>
    </row>
    <row r="296" spans="1:6" ht="16.8" x14ac:dyDescent="0.3">
      <c r="A296" s="30" t="s">
        <v>91</v>
      </c>
      <c r="B296" s="20" t="s">
        <v>20</v>
      </c>
      <c r="C296" s="21">
        <v>221201</v>
      </c>
      <c r="D296" s="21" t="s">
        <v>9</v>
      </c>
      <c r="E296" s="21"/>
      <c r="F296" s="22">
        <v>2</v>
      </c>
    </row>
    <row r="297" spans="1:6" ht="16.8" x14ac:dyDescent="0.3">
      <c r="A297" s="30" t="s">
        <v>123</v>
      </c>
      <c r="B297" s="20" t="s">
        <v>22</v>
      </c>
      <c r="C297" s="21">
        <v>325901</v>
      </c>
      <c r="D297" s="21" t="s">
        <v>23</v>
      </c>
      <c r="E297" s="21"/>
      <c r="F297" s="22">
        <v>2</v>
      </c>
    </row>
    <row r="298" spans="1:6" ht="16.8" x14ac:dyDescent="0.4">
      <c r="A298" s="125" t="s">
        <v>29</v>
      </c>
      <c r="B298" s="126"/>
      <c r="C298" s="126"/>
      <c r="D298" s="126"/>
      <c r="E298" s="127"/>
      <c r="F298" s="23">
        <f>SUM(F295:F297)</f>
        <v>5</v>
      </c>
    </row>
    <row r="299" spans="1:6" ht="16.8" x14ac:dyDescent="0.4">
      <c r="A299" s="40" t="s">
        <v>162</v>
      </c>
      <c r="B299" s="85" t="s">
        <v>163</v>
      </c>
      <c r="C299" s="108"/>
      <c r="D299" s="108"/>
      <c r="E299" s="108"/>
      <c r="F299" s="109"/>
    </row>
    <row r="300" spans="1:6" ht="16.8" x14ac:dyDescent="0.3">
      <c r="A300" s="30" t="s">
        <v>59</v>
      </c>
      <c r="B300" s="20" t="s">
        <v>32</v>
      </c>
      <c r="C300" s="21">
        <v>221107</v>
      </c>
      <c r="D300" s="21" t="s">
        <v>9</v>
      </c>
      <c r="E300" s="21"/>
      <c r="F300" s="41">
        <v>2</v>
      </c>
    </row>
    <row r="301" spans="1:6" ht="16.8" x14ac:dyDescent="0.3">
      <c r="A301" s="30" t="s">
        <v>184</v>
      </c>
      <c r="B301" s="20" t="s">
        <v>20</v>
      </c>
      <c r="C301" s="21">
        <v>221201</v>
      </c>
      <c r="D301" s="21" t="s">
        <v>9</v>
      </c>
      <c r="E301" s="21"/>
      <c r="F301" s="22">
        <v>0.5</v>
      </c>
    </row>
    <row r="302" spans="1:6" ht="16.8" x14ac:dyDescent="0.3">
      <c r="A302" s="30" t="s">
        <v>154</v>
      </c>
      <c r="B302" s="20" t="s">
        <v>22</v>
      </c>
      <c r="C302" s="21">
        <v>325901</v>
      </c>
      <c r="D302" s="21" t="s">
        <v>23</v>
      </c>
      <c r="E302" s="21"/>
      <c r="F302" s="22">
        <v>1</v>
      </c>
    </row>
    <row r="303" spans="1:6" ht="16.8" x14ac:dyDescent="0.3">
      <c r="A303" s="30" t="s">
        <v>61</v>
      </c>
      <c r="B303" s="20" t="s">
        <v>51</v>
      </c>
      <c r="C303" s="21">
        <v>325901</v>
      </c>
      <c r="D303" s="21" t="s">
        <v>23</v>
      </c>
      <c r="E303" s="21"/>
      <c r="F303" s="22">
        <v>2</v>
      </c>
    </row>
    <row r="304" spans="1:6" ht="16.8" x14ac:dyDescent="0.4">
      <c r="A304" s="125" t="s">
        <v>29</v>
      </c>
      <c r="B304" s="126"/>
      <c r="C304" s="126"/>
      <c r="D304" s="126"/>
      <c r="E304" s="127"/>
      <c r="F304" s="24">
        <f>SUM(F300:F303)</f>
        <v>5.5</v>
      </c>
    </row>
    <row r="305" spans="1:6" ht="16.8" x14ac:dyDescent="0.4">
      <c r="A305" s="40" t="s">
        <v>164</v>
      </c>
      <c r="B305" s="85" t="s">
        <v>165</v>
      </c>
      <c r="C305" s="108"/>
      <c r="D305" s="108"/>
      <c r="E305" s="108"/>
      <c r="F305" s="109"/>
    </row>
    <row r="306" spans="1:6" ht="16.8" x14ac:dyDescent="0.3">
      <c r="A306" s="42" t="s">
        <v>90</v>
      </c>
      <c r="B306" s="20" t="s">
        <v>32</v>
      </c>
      <c r="C306" s="21">
        <v>221107</v>
      </c>
      <c r="D306" s="21" t="s">
        <v>9</v>
      </c>
      <c r="E306" s="21"/>
      <c r="F306" s="22">
        <v>1</v>
      </c>
    </row>
    <row r="307" spans="1:6" ht="16.8" x14ac:dyDescent="0.3">
      <c r="A307" s="30" t="s">
        <v>189</v>
      </c>
      <c r="B307" s="20" t="s">
        <v>20</v>
      </c>
      <c r="C307" s="21">
        <v>221201</v>
      </c>
      <c r="D307" s="21" t="s">
        <v>9</v>
      </c>
      <c r="E307" s="21"/>
      <c r="F307" s="22">
        <v>1</v>
      </c>
    </row>
    <row r="308" spans="1:6" ht="16.8" x14ac:dyDescent="0.3">
      <c r="A308" s="42" t="s">
        <v>184</v>
      </c>
      <c r="B308" s="20" t="s">
        <v>22</v>
      </c>
      <c r="C308" s="21">
        <v>325901</v>
      </c>
      <c r="D308" s="21" t="s">
        <v>23</v>
      </c>
      <c r="E308" s="21"/>
      <c r="F308" s="22">
        <v>1</v>
      </c>
    </row>
    <row r="309" spans="1:6" ht="16.8" x14ac:dyDescent="0.3">
      <c r="A309" s="42" t="s">
        <v>154</v>
      </c>
      <c r="B309" s="43" t="s">
        <v>51</v>
      </c>
      <c r="C309" s="21">
        <v>325901</v>
      </c>
      <c r="D309" s="21" t="s">
        <v>23</v>
      </c>
      <c r="E309" s="44"/>
      <c r="F309" s="45">
        <v>1</v>
      </c>
    </row>
    <row r="310" spans="1:6" ht="16.8" x14ac:dyDescent="0.4">
      <c r="A310" s="125" t="s">
        <v>29</v>
      </c>
      <c r="B310" s="126"/>
      <c r="C310" s="126"/>
      <c r="D310" s="126"/>
      <c r="E310" s="127"/>
      <c r="F310" s="23">
        <f>SUM(F306:F309)</f>
        <v>4</v>
      </c>
    </row>
    <row r="311" spans="1:6" ht="16.8" x14ac:dyDescent="0.4">
      <c r="A311" s="40" t="s">
        <v>166</v>
      </c>
      <c r="B311" s="85" t="s">
        <v>167</v>
      </c>
      <c r="C311" s="108"/>
      <c r="D311" s="108"/>
      <c r="E311" s="108"/>
      <c r="F311" s="109"/>
    </row>
    <row r="312" spans="1:6" ht="16.8" x14ac:dyDescent="0.3">
      <c r="A312" s="42" t="s">
        <v>90</v>
      </c>
      <c r="B312" s="20" t="s">
        <v>32</v>
      </c>
      <c r="C312" s="21">
        <v>221107</v>
      </c>
      <c r="D312" s="21" t="s">
        <v>9</v>
      </c>
      <c r="E312" s="21"/>
      <c r="F312" s="22">
        <v>1</v>
      </c>
    </row>
    <row r="313" spans="1:6" ht="16.8" x14ac:dyDescent="0.3">
      <c r="A313" s="30" t="s">
        <v>189</v>
      </c>
      <c r="B313" s="20" t="s">
        <v>20</v>
      </c>
      <c r="C313" s="21">
        <v>221201</v>
      </c>
      <c r="D313" s="21" t="s">
        <v>9</v>
      </c>
      <c r="E313" s="21"/>
      <c r="F313" s="22">
        <v>1</v>
      </c>
    </row>
    <row r="314" spans="1:6" ht="16.8" x14ac:dyDescent="0.3">
      <c r="A314" s="30" t="s">
        <v>133</v>
      </c>
      <c r="B314" s="20" t="s">
        <v>22</v>
      </c>
      <c r="C314" s="21">
        <v>325901</v>
      </c>
      <c r="D314" s="21" t="s">
        <v>23</v>
      </c>
      <c r="E314" s="21"/>
      <c r="F314" s="22">
        <v>2</v>
      </c>
    </row>
    <row r="315" spans="1:6" ht="16.8" x14ac:dyDescent="0.4">
      <c r="A315" s="125" t="s">
        <v>29</v>
      </c>
      <c r="B315" s="126"/>
      <c r="C315" s="126"/>
      <c r="D315" s="126"/>
      <c r="E315" s="127"/>
      <c r="F315" s="23">
        <f>SUM(F312:F314)</f>
        <v>4</v>
      </c>
    </row>
    <row r="316" spans="1:6" ht="16.8" x14ac:dyDescent="0.4">
      <c r="A316" s="40" t="s">
        <v>168</v>
      </c>
      <c r="B316" s="85" t="s">
        <v>169</v>
      </c>
      <c r="C316" s="108"/>
      <c r="D316" s="108"/>
      <c r="E316" s="108"/>
      <c r="F316" s="109"/>
    </row>
    <row r="317" spans="1:6" ht="16.8" x14ac:dyDescent="0.3">
      <c r="A317" s="30" t="s">
        <v>90</v>
      </c>
      <c r="B317" s="20" t="s">
        <v>32</v>
      </c>
      <c r="C317" s="21">
        <v>221107</v>
      </c>
      <c r="D317" s="21" t="s">
        <v>9</v>
      </c>
      <c r="E317" s="21"/>
      <c r="F317" s="22">
        <v>1</v>
      </c>
    </row>
    <row r="318" spans="1:6" ht="16.8" x14ac:dyDescent="0.3">
      <c r="A318" s="30" t="s">
        <v>91</v>
      </c>
      <c r="B318" s="20" t="s">
        <v>20</v>
      </c>
      <c r="C318" s="21">
        <v>221201</v>
      </c>
      <c r="D318" s="21" t="s">
        <v>9</v>
      </c>
      <c r="E318" s="21"/>
      <c r="F318" s="22">
        <v>2</v>
      </c>
    </row>
    <row r="319" spans="1:6" ht="16.8" x14ac:dyDescent="0.3">
      <c r="A319" s="30" t="s">
        <v>113</v>
      </c>
      <c r="B319" s="20" t="s">
        <v>24</v>
      </c>
      <c r="C319" s="21">
        <v>325901</v>
      </c>
      <c r="D319" s="21" t="s">
        <v>23</v>
      </c>
      <c r="E319" s="21"/>
      <c r="F319" s="22">
        <v>3</v>
      </c>
    </row>
    <row r="320" spans="1:6" ht="16.8" x14ac:dyDescent="0.4">
      <c r="A320" s="125" t="s">
        <v>29</v>
      </c>
      <c r="B320" s="126"/>
      <c r="C320" s="126"/>
      <c r="D320" s="126"/>
      <c r="E320" s="127"/>
      <c r="F320" s="23">
        <f>SUM(F317:F319)</f>
        <v>6</v>
      </c>
    </row>
    <row r="321" spans="1:6" ht="16.8" x14ac:dyDescent="0.4">
      <c r="A321" s="40" t="s">
        <v>170</v>
      </c>
      <c r="B321" s="85" t="s">
        <v>171</v>
      </c>
      <c r="C321" s="108"/>
      <c r="D321" s="108"/>
      <c r="E321" s="108"/>
      <c r="F321" s="109"/>
    </row>
    <row r="322" spans="1:6" ht="16.8" x14ac:dyDescent="0.3">
      <c r="A322" s="46" t="s">
        <v>159</v>
      </c>
      <c r="B322" s="20" t="s">
        <v>32</v>
      </c>
      <c r="C322" s="21">
        <v>221107</v>
      </c>
      <c r="D322" s="21" t="s">
        <v>9</v>
      </c>
      <c r="E322" s="21"/>
      <c r="F322" s="22">
        <v>4</v>
      </c>
    </row>
    <row r="323" spans="1:6" ht="16.8" x14ac:dyDescent="0.3">
      <c r="A323" s="46" t="s">
        <v>172</v>
      </c>
      <c r="B323" s="20" t="s">
        <v>22</v>
      </c>
      <c r="C323" s="21">
        <v>325901</v>
      </c>
      <c r="D323" s="21" t="s">
        <v>23</v>
      </c>
      <c r="E323" s="21"/>
      <c r="F323" s="22">
        <v>4</v>
      </c>
    </row>
    <row r="324" spans="1:6" ht="16.8" x14ac:dyDescent="0.4">
      <c r="A324" s="93" t="s">
        <v>29</v>
      </c>
      <c r="B324" s="93"/>
      <c r="C324" s="93"/>
      <c r="D324" s="93"/>
      <c r="E324" s="93"/>
      <c r="F324" s="12">
        <f>SUM(F322:F323)</f>
        <v>8</v>
      </c>
    </row>
    <row r="325" spans="1:6" ht="16.8" x14ac:dyDescent="0.4">
      <c r="A325" s="40" t="s">
        <v>173</v>
      </c>
      <c r="B325" s="85" t="s">
        <v>174</v>
      </c>
      <c r="C325" s="108"/>
      <c r="D325" s="108"/>
      <c r="E325" s="108"/>
      <c r="F325" s="109"/>
    </row>
    <row r="326" spans="1:6" ht="16.8" x14ac:dyDescent="0.3">
      <c r="A326" s="46" t="s">
        <v>71</v>
      </c>
      <c r="B326" s="20" t="s">
        <v>32</v>
      </c>
      <c r="C326" s="21">
        <v>221107</v>
      </c>
      <c r="D326" s="21" t="s">
        <v>9</v>
      </c>
      <c r="E326" s="21"/>
      <c r="F326" s="22">
        <v>3</v>
      </c>
    </row>
    <row r="327" spans="1:6" ht="16.8" x14ac:dyDescent="0.3">
      <c r="A327" s="46" t="s">
        <v>123</v>
      </c>
      <c r="B327" s="20" t="s">
        <v>20</v>
      </c>
      <c r="C327" s="21">
        <v>221201</v>
      </c>
      <c r="D327" s="21" t="s">
        <v>9</v>
      </c>
      <c r="E327" s="21"/>
      <c r="F327" s="22">
        <v>2</v>
      </c>
    </row>
    <row r="328" spans="1:6" ht="16.8" x14ac:dyDescent="0.3">
      <c r="A328" s="46" t="s">
        <v>33</v>
      </c>
      <c r="B328" s="20" t="s">
        <v>22</v>
      </c>
      <c r="C328" s="21">
        <v>226905</v>
      </c>
      <c r="D328" s="21" t="s">
        <v>9</v>
      </c>
      <c r="E328" s="21"/>
      <c r="F328" s="22">
        <v>1</v>
      </c>
    </row>
    <row r="329" spans="1:6" ht="16.8" x14ac:dyDescent="0.3">
      <c r="A329" s="46" t="s">
        <v>180</v>
      </c>
      <c r="B329" s="20" t="s">
        <v>22</v>
      </c>
      <c r="C329" s="21">
        <v>325901</v>
      </c>
      <c r="D329" s="21" t="s">
        <v>23</v>
      </c>
      <c r="E329" s="21"/>
      <c r="F329" s="22">
        <v>1</v>
      </c>
    </row>
    <row r="330" spans="1:6" ht="16.8" x14ac:dyDescent="0.3">
      <c r="A330" s="46" t="s">
        <v>340</v>
      </c>
      <c r="B330" s="20" t="s">
        <v>24</v>
      </c>
      <c r="C330" s="21">
        <v>325901</v>
      </c>
      <c r="D330" s="21" t="s">
        <v>23</v>
      </c>
      <c r="E330" s="21"/>
      <c r="F330" s="22">
        <v>3</v>
      </c>
    </row>
    <row r="331" spans="1:6" ht="16.8" x14ac:dyDescent="0.4">
      <c r="A331" s="125" t="s">
        <v>29</v>
      </c>
      <c r="B331" s="126"/>
      <c r="C331" s="126"/>
      <c r="D331" s="126"/>
      <c r="E331" s="127"/>
      <c r="F331" s="24">
        <f>SUM(F326:F330)</f>
        <v>10</v>
      </c>
    </row>
    <row r="332" spans="1:6" ht="16.8" x14ac:dyDescent="0.4">
      <c r="A332" s="40" t="s">
        <v>175</v>
      </c>
      <c r="B332" s="85" t="s">
        <v>176</v>
      </c>
      <c r="C332" s="108"/>
      <c r="D332" s="108"/>
      <c r="E332" s="108"/>
      <c r="F332" s="109"/>
    </row>
    <row r="333" spans="1:6" ht="16.8" x14ac:dyDescent="0.3">
      <c r="A333" s="46" t="s">
        <v>59</v>
      </c>
      <c r="B333" s="20" t="s">
        <v>32</v>
      </c>
      <c r="C333" s="21">
        <v>221107</v>
      </c>
      <c r="D333" s="21" t="s">
        <v>9</v>
      </c>
      <c r="E333" s="21"/>
      <c r="F333" s="22">
        <v>2</v>
      </c>
    </row>
    <row r="334" spans="1:6" ht="16.8" x14ac:dyDescent="0.3">
      <c r="A334" s="46" t="s">
        <v>133</v>
      </c>
      <c r="B334" s="20" t="s">
        <v>20</v>
      </c>
      <c r="C334" s="21">
        <v>221201</v>
      </c>
      <c r="D334" s="21" t="s">
        <v>9</v>
      </c>
      <c r="E334" s="21"/>
      <c r="F334" s="22">
        <v>2</v>
      </c>
    </row>
    <row r="335" spans="1:6" ht="16.8" x14ac:dyDescent="0.3">
      <c r="A335" s="46" t="s">
        <v>49</v>
      </c>
      <c r="B335" s="20" t="s">
        <v>22</v>
      </c>
      <c r="C335" s="21">
        <v>226905</v>
      </c>
      <c r="D335" s="21" t="s">
        <v>9</v>
      </c>
      <c r="E335" s="21"/>
      <c r="F335" s="22">
        <v>1</v>
      </c>
    </row>
    <row r="336" spans="1:6" ht="16.8" x14ac:dyDescent="0.3">
      <c r="A336" s="46" t="s">
        <v>33</v>
      </c>
      <c r="B336" s="20" t="s">
        <v>22</v>
      </c>
      <c r="C336" s="21">
        <v>325901</v>
      </c>
      <c r="D336" s="21" t="s">
        <v>23</v>
      </c>
      <c r="E336" s="21"/>
      <c r="F336" s="22">
        <v>1</v>
      </c>
    </row>
    <row r="337" spans="1:6" ht="16.8" x14ac:dyDescent="0.3">
      <c r="A337" s="46" t="s">
        <v>40</v>
      </c>
      <c r="B337" s="20" t="s">
        <v>24</v>
      </c>
      <c r="C337" s="21">
        <v>325901</v>
      </c>
      <c r="D337" s="21" t="s">
        <v>23</v>
      </c>
      <c r="E337" s="21"/>
      <c r="F337" s="22">
        <v>2</v>
      </c>
    </row>
    <row r="338" spans="1:6" ht="16.8" x14ac:dyDescent="0.4">
      <c r="A338" s="125" t="s">
        <v>29</v>
      </c>
      <c r="B338" s="126"/>
      <c r="C338" s="126"/>
      <c r="D338" s="126"/>
      <c r="E338" s="127"/>
      <c r="F338" s="24">
        <f>SUM(F333:F337)</f>
        <v>8</v>
      </c>
    </row>
    <row r="339" spans="1:6" ht="16.8" x14ac:dyDescent="0.4">
      <c r="A339" s="40" t="s">
        <v>177</v>
      </c>
      <c r="B339" s="85" t="s">
        <v>345</v>
      </c>
      <c r="C339" s="108"/>
      <c r="D339" s="108"/>
      <c r="E339" s="108"/>
      <c r="F339" s="109"/>
    </row>
    <row r="340" spans="1:6" ht="16.8" x14ac:dyDescent="0.3">
      <c r="A340" s="46" t="s">
        <v>90</v>
      </c>
      <c r="B340" s="20" t="s">
        <v>32</v>
      </c>
      <c r="C340" s="21">
        <v>221107</v>
      </c>
      <c r="D340" s="21" t="s">
        <v>9</v>
      </c>
      <c r="E340" s="21"/>
      <c r="F340" s="22">
        <v>1</v>
      </c>
    </row>
    <row r="341" spans="1:6" ht="16.8" x14ac:dyDescent="0.3">
      <c r="A341" s="46" t="s">
        <v>91</v>
      </c>
      <c r="B341" s="20" t="s">
        <v>20</v>
      </c>
      <c r="C341" s="21">
        <v>221201</v>
      </c>
      <c r="D341" s="21" t="s">
        <v>9</v>
      </c>
      <c r="E341" s="21"/>
      <c r="F341" s="22">
        <v>2</v>
      </c>
    </row>
    <row r="342" spans="1:6" ht="16.8" x14ac:dyDescent="0.3">
      <c r="A342" s="46" t="s">
        <v>123</v>
      </c>
      <c r="B342" s="20" t="s">
        <v>22</v>
      </c>
      <c r="C342" s="21">
        <v>226905</v>
      </c>
      <c r="D342" s="21" t="s">
        <v>9</v>
      </c>
      <c r="E342" s="21"/>
      <c r="F342" s="22">
        <v>2</v>
      </c>
    </row>
    <row r="343" spans="1:6" ht="16.8" x14ac:dyDescent="0.3">
      <c r="A343" s="46" t="s">
        <v>33</v>
      </c>
      <c r="B343" s="20" t="s">
        <v>22</v>
      </c>
      <c r="C343" s="21">
        <v>325901</v>
      </c>
      <c r="D343" s="21" t="s">
        <v>23</v>
      </c>
      <c r="E343" s="21"/>
      <c r="F343" s="22">
        <v>1</v>
      </c>
    </row>
    <row r="344" spans="1:6" ht="16.8" x14ac:dyDescent="0.4">
      <c r="A344" s="125" t="s">
        <v>29</v>
      </c>
      <c r="B344" s="126"/>
      <c r="C344" s="126"/>
      <c r="D344" s="126"/>
      <c r="E344" s="127"/>
      <c r="F344" s="24">
        <f>SUM(F340:F343)</f>
        <v>6</v>
      </c>
    </row>
    <row r="345" spans="1:6" ht="16.8" x14ac:dyDescent="0.4">
      <c r="A345" s="40" t="s">
        <v>178</v>
      </c>
      <c r="B345" s="85" t="s">
        <v>179</v>
      </c>
      <c r="C345" s="108"/>
      <c r="D345" s="108"/>
      <c r="E345" s="108"/>
      <c r="F345" s="109"/>
    </row>
    <row r="346" spans="1:6" ht="16.8" x14ac:dyDescent="0.3">
      <c r="A346" s="46" t="s">
        <v>148</v>
      </c>
      <c r="B346" s="20" t="s">
        <v>32</v>
      </c>
      <c r="C346" s="21">
        <v>221107</v>
      </c>
      <c r="D346" s="21" t="s">
        <v>9</v>
      </c>
      <c r="E346" s="21"/>
      <c r="F346" s="25">
        <v>5.5</v>
      </c>
    </row>
    <row r="347" spans="1:6" ht="16.8" x14ac:dyDescent="0.3">
      <c r="A347" s="46" t="s">
        <v>180</v>
      </c>
      <c r="B347" s="20" t="s">
        <v>20</v>
      </c>
      <c r="C347" s="21">
        <v>221201</v>
      </c>
      <c r="D347" s="21" t="s">
        <v>9</v>
      </c>
      <c r="E347" s="21"/>
      <c r="F347" s="41">
        <v>1</v>
      </c>
    </row>
    <row r="348" spans="1:6" ht="16.8" x14ac:dyDescent="0.3">
      <c r="A348" s="46" t="s">
        <v>181</v>
      </c>
      <c r="B348" s="20" t="s">
        <v>22</v>
      </c>
      <c r="C348" s="21">
        <v>325901</v>
      </c>
      <c r="D348" s="21" t="s">
        <v>23</v>
      </c>
      <c r="E348" s="21"/>
      <c r="F348" s="41">
        <v>4</v>
      </c>
    </row>
    <row r="349" spans="1:6" ht="16.8" x14ac:dyDescent="0.4">
      <c r="A349" s="125" t="s">
        <v>29</v>
      </c>
      <c r="B349" s="126"/>
      <c r="C349" s="126"/>
      <c r="D349" s="126"/>
      <c r="E349" s="127"/>
      <c r="F349" s="23">
        <f>SUM(F346:F348)</f>
        <v>10.5</v>
      </c>
    </row>
    <row r="350" spans="1:6" ht="16.8" x14ac:dyDescent="0.4">
      <c r="A350" s="40" t="s">
        <v>182</v>
      </c>
      <c r="B350" s="85" t="s">
        <v>183</v>
      </c>
      <c r="C350" s="108"/>
      <c r="D350" s="108"/>
      <c r="E350" s="108"/>
      <c r="F350" s="109"/>
    </row>
    <row r="351" spans="1:6" ht="16.8" x14ac:dyDescent="0.3">
      <c r="A351" s="46" t="s">
        <v>59</v>
      </c>
      <c r="B351" s="20" t="s">
        <v>32</v>
      </c>
      <c r="C351" s="21">
        <v>221107</v>
      </c>
      <c r="D351" s="21" t="s">
        <v>9</v>
      </c>
      <c r="E351" s="21"/>
      <c r="F351" s="22">
        <v>2</v>
      </c>
    </row>
    <row r="352" spans="1:6" ht="16.8" x14ac:dyDescent="0.3">
      <c r="A352" s="46" t="s">
        <v>184</v>
      </c>
      <c r="B352" s="20" t="s">
        <v>22</v>
      </c>
      <c r="C352" s="21">
        <v>226905</v>
      </c>
      <c r="D352" s="21" t="s">
        <v>9</v>
      </c>
      <c r="E352" s="21"/>
      <c r="F352" s="22">
        <v>1</v>
      </c>
    </row>
    <row r="353" spans="1:6" ht="16.8" x14ac:dyDescent="0.3">
      <c r="A353" s="46" t="s">
        <v>154</v>
      </c>
      <c r="B353" s="20" t="s">
        <v>24</v>
      </c>
      <c r="C353" s="21">
        <v>325901</v>
      </c>
      <c r="D353" s="21" t="s">
        <v>23</v>
      </c>
      <c r="E353" s="21"/>
      <c r="F353" s="22">
        <v>1</v>
      </c>
    </row>
    <row r="354" spans="1:6" ht="16.8" x14ac:dyDescent="0.4">
      <c r="A354" s="125" t="s">
        <v>29</v>
      </c>
      <c r="B354" s="126"/>
      <c r="C354" s="126"/>
      <c r="D354" s="126"/>
      <c r="E354" s="127"/>
      <c r="F354" s="24">
        <f>SUM(F351:F353)</f>
        <v>4</v>
      </c>
    </row>
    <row r="355" spans="1:6" ht="16.8" x14ac:dyDescent="0.4">
      <c r="A355" s="47" t="s">
        <v>185</v>
      </c>
      <c r="B355" s="100" t="s">
        <v>389</v>
      </c>
      <c r="C355" s="100"/>
      <c r="D355" s="100"/>
      <c r="E355" s="100"/>
      <c r="F355" s="101"/>
    </row>
    <row r="356" spans="1:6" ht="16.8" x14ac:dyDescent="0.4">
      <c r="A356" s="40" t="s">
        <v>187</v>
      </c>
      <c r="B356" s="85" t="s">
        <v>186</v>
      </c>
      <c r="C356" s="108"/>
      <c r="D356" s="108"/>
      <c r="E356" s="108"/>
      <c r="F356" s="109"/>
    </row>
    <row r="357" spans="1:6" ht="16.8" x14ac:dyDescent="0.3">
      <c r="A357" s="46" t="s">
        <v>59</v>
      </c>
      <c r="B357" s="20" t="s">
        <v>32</v>
      </c>
      <c r="C357" s="21">
        <v>221107</v>
      </c>
      <c r="D357" s="21" t="s">
        <v>9</v>
      </c>
      <c r="E357" s="21"/>
      <c r="F357" s="22">
        <v>2</v>
      </c>
    </row>
    <row r="358" spans="1:6" ht="16.8" x14ac:dyDescent="0.3">
      <c r="A358" s="46" t="s">
        <v>184</v>
      </c>
      <c r="B358" s="20" t="s">
        <v>24</v>
      </c>
      <c r="C358" s="21">
        <v>226905</v>
      </c>
      <c r="D358" s="21" t="s">
        <v>9</v>
      </c>
      <c r="E358" s="21"/>
      <c r="F358" s="22">
        <v>1</v>
      </c>
    </row>
    <row r="359" spans="1:6" ht="16.8" x14ac:dyDescent="0.3">
      <c r="A359" s="46" t="s">
        <v>154</v>
      </c>
      <c r="B359" s="20" t="s">
        <v>51</v>
      </c>
      <c r="C359" s="21">
        <v>325901</v>
      </c>
      <c r="D359" s="21" t="s">
        <v>23</v>
      </c>
      <c r="E359" s="21"/>
      <c r="F359" s="22">
        <v>1</v>
      </c>
    </row>
    <row r="360" spans="1:6" ht="16.8" x14ac:dyDescent="0.4">
      <c r="A360" s="125" t="s">
        <v>29</v>
      </c>
      <c r="B360" s="126"/>
      <c r="C360" s="126"/>
      <c r="D360" s="126"/>
      <c r="E360" s="127"/>
      <c r="F360" s="24">
        <f>SUM(F357:F359)</f>
        <v>4</v>
      </c>
    </row>
    <row r="361" spans="1:6" ht="16.8" x14ac:dyDescent="0.4">
      <c r="A361" s="40" t="s">
        <v>190</v>
      </c>
      <c r="B361" s="85" t="s">
        <v>188</v>
      </c>
      <c r="C361" s="108"/>
      <c r="D361" s="108"/>
      <c r="E361" s="108"/>
      <c r="F361" s="109"/>
    </row>
    <row r="362" spans="1:6" ht="16.8" x14ac:dyDescent="0.3">
      <c r="A362" s="46" t="s">
        <v>90</v>
      </c>
      <c r="B362" s="20" t="s">
        <v>32</v>
      </c>
      <c r="C362" s="21">
        <v>221107</v>
      </c>
      <c r="D362" s="21" t="s">
        <v>9</v>
      </c>
      <c r="E362" s="21"/>
      <c r="F362" s="22">
        <v>1</v>
      </c>
    </row>
    <row r="363" spans="1:6" ht="16.8" x14ac:dyDescent="0.3">
      <c r="A363" s="46" t="s">
        <v>189</v>
      </c>
      <c r="B363" s="20" t="s">
        <v>20</v>
      </c>
      <c r="C363" s="21">
        <v>221201</v>
      </c>
      <c r="D363" s="21" t="s">
        <v>9</v>
      </c>
      <c r="E363" s="21"/>
      <c r="F363" s="22">
        <v>1</v>
      </c>
    </row>
    <row r="364" spans="1:6" ht="16.8" x14ac:dyDescent="0.3">
      <c r="A364" s="46" t="s">
        <v>184</v>
      </c>
      <c r="B364" s="20" t="s">
        <v>22</v>
      </c>
      <c r="C364" s="21">
        <v>226905</v>
      </c>
      <c r="D364" s="21" t="s">
        <v>9</v>
      </c>
      <c r="E364" s="21"/>
      <c r="F364" s="22">
        <v>1</v>
      </c>
    </row>
    <row r="365" spans="1:6" ht="16.8" x14ac:dyDescent="0.3">
      <c r="A365" s="46" t="s">
        <v>154</v>
      </c>
      <c r="B365" s="20" t="s">
        <v>22</v>
      </c>
      <c r="C365" s="21">
        <v>325901</v>
      </c>
      <c r="D365" s="21" t="s">
        <v>23</v>
      </c>
      <c r="E365" s="21"/>
      <c r="F365" s="22">
        <v>1</v>
      </c>
    </row>
    <row r="366" spans="1:6" ht="16.8" x14ac:dyDescent="0.4">
      <c r="A366" s="125" t="s">
        <v>29</v>
      </c>
      <c r="B366" s="126"/>
      <c r="C366" s="126"/>
      <c r="D366" s="126"/>
      <c r="E366" s="127"/>
      <c r="F366" s="24">
        <f>SUM(F362:F365)</f>
        <v>4</v>
      </c>
    </row>
    <row r="367" spans="1:6" ht="16.8" x14ac:dyDescent="0.4">
      <c r="A367" s="40" t="s">
        <v>192</v>
      </c>
      <c r="B367" s="85" t="s">
        <v>191</v>
      </c>
      <c r="C367" s="108"/>
      <c r="D367" s="108"/>
      <c r="E367" s="108"/>
      <c r="F367" s="109"/>
    </row>
    <row r="368" spans="1:6" ht="16.8" x14ac:dyDescent="0.3">
      <c r="A368" s="46" t="s">
        <v>90</v>
      </c>
      <c r="B368" s="20" t="s">
        <v>32</v>
      </c>
      <c r="C368" s="21">
        <v>221107</v>
      </c>
      <c r="D368" s="21" t="s">
        <v>9</v>
      </c>
      <c r="E368" s="21"/>
      <c r="F368" s="22">
        <v>1</v>
      </c>
    </row>
    <row r="369" spans="1:6" ht="16.8" x14ac:dyDescent="0.4">
      <c r="A369" s="125" t="s">
        <v>29</v>
      </c>
      <c r="B369" s="126"/>
      <c r="C369" s="126"/>
      <c r="D369" s="126"/>
      <c r="E369" s="127"/>
      <c r="F369" s="24">
        <f>SUM(F368:F368)</f>
        <v>1</v>
      </c>
    </row>
    <row r="370" spans="1:6" ht="16.8" x14ac:dyDescent="0.4">
      <c r="A370" s="38" t="s">
        <v>194</v>
      </c>
      <c r="B370" s="99" t="s">
        <v>391</v>
      </c>
      <c r="C370" s="100"/>
      <c r="D370" s="100"/>
      <c r="E370" s="100"/>
      <c r="F370" s="101"/>
    </row>
    <row r="371" spans="1:6" ht="16.8" x14ac:dyDescent="0.4">
      <c r="A371" s="40" t="s">
        <v>196</v>
      </c>
      <c r="B371" s="85" t="s">
        <v>193</v>
      </c>
      <c r="C371" s="108"/>
      <c r="D371" s="108"/>
      <c r="E371" s="108"/>
      <c r="F371" s="109"/>
    </row>
    <row r="372" spans="1:6" ht="16.8" x14ac:dyDescent="0.3">
      <c r="A372" s="46" t="s">
        <v>59</v>
      </c>
      <c r="B372" s="20" t="s">
        <v>20</v>
      </c>
      <c r="C372" s="21">
        <v>221201</v>
      </c>
      <c r="D372" s="21" t="s">
        <v>9</v>
      </c>
      <c r="E372" s="21"/>
      <c r="F372" s="22">
        <v>2</v>
      </c>
    </row>
    <row r="373" spans="1:6" ht="16.8" x14ac:dyDescent="0.3">
      <c r="A373" s="46" t="s">
        <v>184</v>
      </c>
      <c r="B373" s="20" t="s">
        <v>22</v>
      </c>
      <c r="C373" s="21">
        <v>226905</v>
      </c>
      <c r="D373" s="21" t="s">
        <v>9</v>
      </c>
      <c r="E373" s="21"/>
      <c r="F373" s="22">
        <v>1</v>
      </c>
    </row>
    <row r="374" spans="1:6" ht="16.8" x14ac:dyDescent="0.3">
      <c r="A374" s="46" t="s">
        <v>154</v>
      </c>
      <c r="B374" s="20" t="s">
        <v>24</v>
      </c>
      <c r="C374" s="21">
        <v>226905</v>
      </c>
      <c r="D374" s="21" t="s">
        <v>9</v>
      </c>
      <c r="E374" s="21"/>
      <c r="F374" s="22">
        <v>1</v>
      </c>
    </row>
    <row r="375" spans="1:6" ht="16.8" x14ac:dyDescent="0.4">
      <c r="A375" s="125" t="s">
        <v>29</v>
      </c>
      <c r="B375" s="126"/>
      <c r="C375" s="126"/>
      <c r="D375" s="126"/>
      <c r="E375" s="127"/>
      <c r="F375" s="24">
        <f>SUM(F372:F374)</f>
        <v>4</v>
      </c>
    </row>
    <row r="376" spans="1:6" ht="16.8" x14ac:dyDescent="0.4">
      <c r="A376" s="40" t="s">
        <v>198</v>
      </c>
      <c r="B376" s="85" t="s">
        <v>195</v>
      </c>
      <c r="C376" s="108"/>
      <c r="D376" s="108"/>
      <c r="E376" s="108"/>
      <c r="F376" s="109"/>
    </row>
    <row r="377" spans="1:6" ht="16.8" x14ac:dyDescent="0.3">
      <c r="A377" s="46" t="s">
        <v>59</v>
      </c>
      <c r="B377" s="20" t="s">
        <v>62</v>
      </c>
      <c r="C377" s="21">
        <v>226405</v>
      </c>
      <c r="D377" s="21" t="s">
        <v>9</v>
      </c>
      <c r="E377" s="21"/>
      <c r="F377" s="22">
        <v>2</v>
      </c>
    </row>
    <row r="378" spans="1:6" ht="16.8" x14ac:dyDescent="0.4">
      <c r="A378" s="125" t="s">
        <v>29</v>
      </c>
      <c r="B378" s="126"/>
      <c r="C378" s="126"/>
      <c r="D378" s="126"/>
      <c r="E378" s="127"/>
      <c r="F378" s="24">
        <f>SUM(F377:F377)</f>
        <v>2</v>
      </c>
    </row>
    <row r="379" spans="1:6" ht="16.8" x14ac:dyDescent="0.4">
      <c r="A379" s="48" t="s">
        <v>201</v>
      </c>
      <c r="B379" s="89" t="s">
        <v>197</v>
      </c>
      <c r="C379" s="89"/>
      <c r="D379" s="89"/>
      <c r="E379" s="89"/>
      <c r="F379" s="89"/>
    </row>
    <row r="380" spans="1:6" ht="16.8" x14ac:dyDescent="0.3">
      <c r="A380" s="46" t="s">
        <v>59</v>
      </c>
      <c r="B380" s="20" t="s">
        <v>22</v>
      </c>
      <c r="C380" s="21">
        <v>325901</v>
      </c>
      <c r="D380" s="21" t="s">
        <v>23</v>
      </c>
      <c r="E380" s="21"/>
      <c r="F380" s="22">
        <v>2</v>
      </c>
    </row>
    <row r="381" spans="1:6" ht="16.8" x14ac:dyDescent="0.4">
      <c r="A381" s="99" t="s">
        <v>29</v>
      </c>
      <c r="B381" s="126"/>
      <c r="C381" s="126"/>
      <c r="D381" s="126"/>
      <c r="E381" s="127"/>
      <c r="F381" s="23">
        <f>SUM(F380:F380)</f>
        <v>2</v>
      </c>
    </row>
    <row r="382" spans="1:6" ht="16.8" x14ac:dyDescent="0.4">
      <c r="A382" s="48" t="s">
        <v>390</v>
      </c>
      <c r="B382" s="89" t="s">
        <v>199</v>
      </c>
      <c r="C382" s="89"/>
      <c r="D382" s="89"/>
      <c r="E382" s="89"/>
      <c r="F382" s="89"/>
    </row>
    <row r="383" spans="1:6" ht="16.8" x14ac:dyDescent="0.4">
      <c r="A383" s="49">
        <v>1</v>
      </c>
      <c r="B383" s="20" t="s">
        <v>346</v>
      </c>
      <c r="C383" s="21">
        <v>263401</v>
      </c>
      <c r="D383" s="21" t="s">
        <v>9</v>
      </c>
      <c r="E383" s="21"/>
      <c r="F383" s="22">
        <v>1</v>
      </c>
    </row>
    <row r="384" spans="1:6" ht="16.8" x14ac:dyDescent="0.4">
      <c r="A384" s="50" t="s">
        <v>189</v>
      </c>
      <c r="B384" s="20" t="s">
        <v>200</v>
      </c>
      <c r="C384" s="21">
        <v>263401</v>
      </c>
      <c r="D384" s="21" t="s">
        <v>9</v>
      </c>
      <c r="E384" s="21"/>
      <c r="F384" s="22">
        <v>1</v>
      </c>
    </row>
    <row r="385" spans="1:6" ht="16.8" x14ac:dyDescent="0.4">
      <c r="A385" s="99" t="s">
        <v>29</v>
      </c>
      <c r="B385" s="126"/>
      <c r="C385" s="126"/>
      <c r="D385" s="126"/>
      <c r="E385" s="127"/>
      <c r="F385" s="23">
        <f>SUM(F383:F384)</f>
        <v>2</v>
      </c>
    </row>
    <row r="386" spans="1:6" ht="16.8" x14ac:dyDescent="0.4">
      <c r="A386" s="48" t="s">
        <v>392</v>
      </c>
      <c r="B386" s="89" t="s">
        <v>202</v>
      </c>
      <c r="C386" s="89"/>
      <c r="D386" s="89"/>
      <c r="E386" s="89"/>
      <c r="F386" s="89"/>
    </row>
    <row r="387" spans="1:6" ht="16.8" x14ac:dyDescent="0.4">
      <c r="A387" s="49">
        <v>1</v>
      </c>
      <c r="B387" s="20" t="s">
        <v>22</v>
      </c>
      <c r="C387" s="21">
        <v>325901</v>
      </c>
      <c r="D387" s="21" t="s">
        <v>23</v>
      </c>
      <c r="E387" s="21"/>
      <c r="F387" s="22">
        <v>1</v>
      </c>
    </row>
    <row r="388" spans="1:6" ht="16.8" x14ac:dyDescent="0.4">
      <c r="A388" s="99" t="s">
        <v>29</v>
      </c>
      <c r="B388" s="126"/>
      <c r="C388" s="126"/>
      <c r="D388" s="126"/>
      <c r="E388" s="127"/>
      <c r="F388" s="23">
        <f>SUM(F387:F387)</f>
        <v>1</v>
      </c>
    </row>
    <row r="389" spans="1:6" ht="16.8" x14ac:dyDescent="0.4">
      <c r="A389" s="99" t="s">
        <v>203</v>
      </c>
      <c r="B389" s="126"/>
      <c r="C389" s="126"/>
      <c r="D389" s="126"/>
      <c r="E389" s="127"/>
      <c r="F389" s="24">
        <f>F388+F385+F381+F378+F375+F369+F366+F360+F354+F349+F344+F338+F331+F324+F320+F315+F310+F304+F298+F293+F287+F282+F276+F270</f>
        <v>138</v>
      </c>
    </row>
    <row r="390" spans="1:6" ht="15" customHeight="1" x14ac:dyDescent="0.4">
      <c r="A390" s="51" t="s">
        <v>450</v>
      </c>
      <c r="B390" s="93" t="s">
        <v>204</v>
      </c>
      <c r="C390" s="93"/>
      <c r="D390" s="93"/>
      <c r="E390" s="93"/>
      <c r="F390" s="93"/>
    </row>
    <row r="391" spans="1:6" ht="16.8" x14ac:dyDescent="0.4">
      <c r="A391" s="48" t="s">
        <v>205</v>
      </c>
      <c r="B391" s="89" t="s">
        <v>206</v>
      </c>
      <c r="C391" s="89"/>
      <c r="D391" s="89"/>
      <c r="E391" s="89"/>
      <c r="F391" s="89"/>
    </row>
    <row r="392" spans="1:6" ht="16.8" x14ac:dyDescent="0.4">
      <c r="A392" s="50" t="s">
        <v>90</v>
      </c>
      <c r="B392" s="20" t="s">
        <v>32</v>
      </c>
      <c r="C392" s="21">
        <v>221107</v>
      </c>
      <c r="D392" s="21" t="s">
        <v>9</v>
      </c>
      <c r="E392" s="21"/>
      <c r="F392" s="22">
        <v>1</v>
      </c>
    </row>
    <row r="393" spans="1:6" ht="16.8" x14ac:dyDescent="0.4">
      <c r="A393" s="50" t="s">
        <v>31</v>
      </c>
      <c r="B393" s="20" t="s">
        <v>20</v>
      </c>
      <c r="C393" s="21">
        <v>221201</v>
      </c>
      <c r="D393" s="21" t="s">
        <v>9</v>
      </c>
      <c r="E393" s="21"/>
      <c r="F393" s="22">
        <v>3</v>
      </c>
    </row>
    <row r="394" spans="1:6" ht="16.8" x14ac:dyDescent="0.4">
      <c r="A394" s="50" t="s">
        <v>49</v>
      </c>
      <c r="B394" s="20" t="s">
        <v>22</v>
      </c>
      <c r="C394" s="21">
        <v>226905</v>
      </c>
      <c r="D394" s="21" t="s">
        <v>9</v>
      </c>
      <c r="E394" s="21"/>
      <c r="F394" s="22">
        <v>1</v>
      </c>
    </row>
    <row r="395" spans="1:6" ht="16.8" x14ac:dyDescent="0.4">
      <c r="A395" s="50" t="s">
        <v>33</v>
      </c>
      <c r="B395" s="20" t="s">
        <v>22</v>
      </c>
      <c r="C395" s="21">
        <v>325901</v>
      </c>
      <c r="D395" s="21" t="s">
        <v>23</v>
      </c>
      <c r="E395" s="21"/>
      <c r="F395" s="22">
        <v>1</v>
      </c>
    </row>
    <row r="396" spans="1:6" ht="16.8" x14ac:dyDescent="0.4">
      <c r="A396" s="50" t="s">
        <v>40</v>
      </c>
      <c r="B396" s="20" t="s">
        <v>24</v>
      </c>
      <c r="C396" s="21">
        <v>325901</v>
      </c>
      <c r="D396" s="21" t="s">
        <v>23</v>
      </c>
      <c r="E396" s="21"/>
      <c r="F396" s="22">
        <v>2</v>
      </c>
    </row>
    <row r="397" spans="1:6" ht="16.8" x14ac:dyDescent="0.4">
      <c r="A397" s="99" t="s">
        <v>29</v>
      </c>
      <c r="B397" s="126"/>
      <c r="C397" s="126"/>
      <c r="D397" s="126"/>
      <c r="E397" s="127"/>
      <c r="F397" s="23">
        <f>SUM(F392:F396)</f>
        <v>8</v>
      </c>
    </row>
    <row r="398" spans="1:6" ht="16.8" x14ac:dyDescent="0.4">
      <c r="A398" s="48" t="s">
        <v>207</v>
      </c>
      <c r="B398" s="93" t="s">
        <v>208</v>
      </c>
      <c r="C398" s="93"/>
      <c r="D398" s="93"/>
      <c r="E398" s="93"/>
      <c r="F398" s="93"/>
    </row>
    <row r="399" spans="1:6" ht="16.8" x14ac:dyDescent="0.4">
      <c r="A399" s="14">
        <v>1</v>
      </c>
      <c r="B399" s="20" t="s">
        <v>20</v>
      </c>
      <c r="C399" s="21">
        <v>221201</v>
      </c>
      <c r="D399" s="21" t="s">
        <v>9</v>
      </c>
      <c r="E399" s="21"/>
      <c r="F399" s="52">
        <v>1</v>
      </c>
    </row>
    <row r="400" spans="1:6" ht="16.8" x14ac:dyDescent="0.4">
      <c r="A400" s="99" t="s">
        <v>29</v>
      </c>
      <c r="B400" s="100"/>
      <c r="C400" s="100"/>
      <c r="D400" s="100"/>
      <c r="E400" s="101"/>
      <c r="F400" s="12">
        <f>SUM(F399:F399)</f>
        <v>1</v>
      </c>
    </row>
    <row r="401" spans="1:6" ht="16.8" x14ac:dyDescent="0.4">
      <c r="A401" s="48" t="s">
        <v>209</v>
      </c>
      <c r="B401" s="89" t="s">
        <v>210</v>
      </c>
      <c r="C401" s="89"/>
      <c r="D401" s="89"/>
      <c r="E401" s="89"/>
      <c r="F401" s="89"/>
    </row>
    <row r="402" spans="1:6" ht="16.8" x14ac:dyDescent="0.4">
      <c r="A402" s="50" t="s">
        <v>90</v>
      </c>
      <c r="B402" s="20" t="s">
        <v>32</v>
      </c>
      <c r="C402" s="21">
        <v>221107</v>
      </c>
      <c r="D402" s="21" t="s">
        <v>9</v>
      </c>
      <c r="E402" s="21"/>
      <c r="F402" s="22">
        <v>1</v>
      </c>
    </row>
    <row r="403" spans="1:6" ht="16.8" x14ac:dyDescent="0.4">
      <c r="A403" s="50" t="s">
        <v>189</v>
      </c>
      <c r="B403" s="20" t="s">
        <v>20</v>
      </c>
      <c r="C403" s="21">
        <v>221201</v>
      </c>
      <c r="D403" s="21" t="s">
        <v>9</v>
      </c>
      <c r="E403" s="21"/>
      <c r="F403" s="22">
        <v>1</v>
      </c>
    </row>
    <row r="404" spans="1:6" ht="16.8" x14ac:dyDescent="0.4">
      <c r="A404" s="50" t="s">
        <v>184</v>
      </c>
      <c r="B404" s="20" t="s">
        <v>22</v>
      </c>
      <c r="C404" s="21">
        <v>226905</v>
      </c>
      <c r="D404" s="21" t="s">
        <v>9</v>
      </c>
      <c r="E404" s="21"/>
      <c r="F404" s="22">
        <v>1</v>
      </c>
    </row>
    <row r="405" spans="1:6" ht="16.8" x14ac:dyDescent="0.4">
      <c r="A405" s="50" t="s">
        <v>154</v>
      </c>
      <c r="B405" s="20" t="s">
        <v>211</v>
      </c>
      <c r="C405" s="21">
        <v>325601</v>
      </c>
      <c r="D405" s="21" t="s">
        <v>64</v>
      </c>
      <c r="E405" s="21"/>
      <c r="F405" s="22">
        <v>1</v>
      </c>
    </row>
    <row r="406" spans="1:6" ht="16.8" x14ac:dyDescent="0.4">
      <c r="A406" s="99" t="s">
        <v>29</v>
      </c>
      <c r="B406" s="126"/>
      <c r="C406" s="126"/>
      <c r="D406" s="126"/>
      <c r="E406" s="127"/>
      <c r="F406" s="23">
        <f>SUM(F402:F405)</f>
        <v>4</v>
      </c>
    </row>
    <row r="407" spans="1:6" ht="16.8" x14ac:dyDescent="0.4">
      <c r="A407" s="48" t="s">
        <v>212</v>
      </c>
      <c r="B407" s="89" t="s">
        <v>213</v>
      </c>
      <c r="C407" s="89"/>
      <c r="D407" s="89"/>
      <c r="E407" s="89"/>
      <c r="F407" s="89"/>
    </row>
    <row r="408" spans="1:6" ht="16.8" x14ac:dyDescent="0.4">
      <c r="A408" s="50" t="s">
        <v>90</v>
      </c>
      <c r="B408" s="20" t="s">
        <v>32</v>
      </c>
      <c r="C408" s="21">
        <v>221107</v>
      </c>
      <c r="D408" s="21" t="s">
        <v>9</v>
      </c>
      <c r="E408" s="21"/>
      <c r="F408" s="22">
        <v>1</v>
      </c>
    </row>
    <row r="409" spans="1:6" ht="16.8" x14ac:dyDescent="0.4">
      <c r="A409" s="50" t="s">
        <v>189</v>
      </c>
      <c r="B409" s="20" t="s">
        <v>20</v>
      </c>
      <c r="C409" s="21">
        <v>221201</v>
      </c>
      <c r="D409" s="21" t="s">
        <v>9</v>
      </c>
      <c r="E409" s="21"/>
      <c r="F409" s="22">
        <v>1</v>
      </c>
    </row>
    <row r="410" spans="1:6" ht="16.8" x14ac:dyDescent="0.4">
      <c r="A410" s="50" t="s">
        <v>133</v>
      </c>
      <c r="B410" s="20" t="s">
        <v>22</v>
      </c>
      <c r="C410" s="21">
        <v>325901</v>
      </c>
      <c r="D410" s="21" t="s">
        <v>23</v>
      </c>
      <c r="E410" s="21"/>
      <c r="F410" s="22">
        <v>2</v>
      </c>
    </row>
    <row r="411" spans="1:6" ht="16.8" x14ac:dyDescent="0.4">
      <c r="A411" s="99" t="s">
        <v>29</v>
      </c>
      <c r="B411" s="126"/>
      <c r="C411" s="126"/>
      <c r="D411" s="126"/>
      <c r="E411" s="127"/>
      <c r="F411" s="23">
        <f>SUM(F408:F410)</f>
        <v>4</v>
      </c>
    </row>
    <row r="412" spans="1:6" ht="16.8" x14ac:dyDescent="0.4">
      <c r="A412" s="48" t="s">
        <v>214</v>
      </c>
      <c r="B412" s="89" t="s">
        <v>215</v>
      </c>
      <c r="C412" s="89"/>
      <c r="D412" s="89"/>
      <c r="E412" s="89"/>
      <c r="F412" s="89"/>
    </row>
    <row r="413" spans="1:6" ht="16.8" x14ac:dyDescent="0.4">
      <c r="A413" s="50" t="s">
        <v>90</v>
      </c>
      <c r="B413" s="20" t="s">
        <v>32</v>
      </c>
      <c r="C413" s="21">
        <v>221107</v>
      </c>
      <c r="D413" s="21" t="s">
        <v>9</v>
      </c>
      <c r="E413" s="21"/>
      <c r="F413" s="22">
        <v>1</v>
      </c>
    </row>
    <row r="414" spans="1:6" ht="16.8" x14ac:dyDescent="0.4">
      <c r="A414" s="50" t="s">
        <v>189</v>
      </c>
      <c r="B414" s="20" t="s">
        <v>20</v>
      </c>
      <c r="C414" s="21">
        <v>221201</v>
      </c>
      <c r="D414" s="21" t="s">
        <v>9</v>
      </c>
      <c r="E414" s="21"/>
      <c r="F414" s="22">
        <v>1</v>
      </c>
    </row>
    <row r="415" spans="1:6" ht="16.8" x14ac:dyDescent="0.4">
      <c r="A415" s="50" t="s">
        <v>184</v>
      </c>
      <c r="B415" s="20" t="s">
        <v>22</v>
      </c>
      <c r="C415" s="21">
        <v>226905</v>
      </c>
      <c r="D415" s="21" t="s">
        <v>9</v>
      </c>
      <c r="E415" s="21"/>
      <c r="F415" s="22">
        <v>1</v>
      </c>
    </row>
    <row r="416" spans="1:6" ht="16.8" x14ac:dyDescent="0.4">
      <c r="A416" s="50" t="s">
        <v>154</v>
      </c>
      <c r="B416" s="20" t="s">
        <v>22</v>
      </c>
      <c r="C416" s="21">
        <v>325901</v>
      </c>
      <c r="D416" s="21" t="s">
        <v>23</v>
      </c>
      <c r="E416" s="21"/>
      <c r="F416" s="22">
        <v>1</v>
      </c>
    </row>
    <row r="417" spans="1:6" ht="16.8" x14ac:dyDescent="0.4">
      <c r="A417" s="99" t="s">
        <v>29</v>
      </c>
      <c r="B417" s="126"/>
      <c r="C417" s="126"/>
      <c r="D417" s="126"/>
      <c r="E417" s="127"/>
      <c r="F417" s="23">
        <f>SUM(F413:F416)</f>
        <v>4</v>
      </c>
    </row>
    <row r="418" spans="1:6" ht="16.8" x14ac:dyDescent="0.4">
      <c r="A418" s="48" t="s">
        <v>216</v>
      </c>
      <c r="B418" s="89" t="s">
        <v>217</v>
      </c>
      <c r="C418" s="89"/>
      <c r="D418" s="89"/>
      <c r="E418" s="89"/>
      <c r="F418" s="89"/>
    </row>
    <row r="419" spans="1:6" ht="16.8" x14ac:dyDescent="0.4">
      <c r="A419" s="50" t="s">
        <v>90</v>
      </c>
      <c r="B419" s="20" t="s">
        <v>32</v>
      </c>
      <c r="C419" s="21">
        <v>221107</v>
      </c>
      <c r="D419" s="21" t="s">
        <v>9</v>
      </c>
      <c r="E419" s="21"/>
      <c r="F419" s="22">
        <v>1</v>
      </c>
    </row>
    <row r="420" spans="1:6" ht="16.8" x14ac:dyDescent="0.4">
      <c r="A420" s="50" t="s">
        <v>189</v>
      </c>
      <c r="B420" s="20" t="s">
        <v>20</v>
      </c>
      <c r="C420" s="21">
        <v>221201</v>
      </c>
      <c r="D420" s="21" t="s">
        <v>9</v>
      </c>
      <c r="E420" s="21"/>
      <c r="F420" s="22">
        <v>1</v>
      </c>
    </row>
    <row r="421" spans="1:6" ht="16.8" x14ac:dyDescent="0.4">
      <c r="A421" s="50" t="s">
        <v>184</v>
      </c>
      <c r="B421" s="20" t="s">
        <v>22</v>
      </c>
      <c r="C421" s="21">
        <v>325905</v>
      </c>
      <c r="D421" s="21" t="s">
        <v>23</v>
      </c>
      <c r="E421" s="21"/>
      <c r="F421" s="22">
        <v>1</v>
      </c>
    </row>
    <row r="422" spans="1:6" ht="16.8" x14ac:dyDescent="0.4">
      <c r="A422" s="50" t="s">
        <v>154</v>
      </c>
      <c r="B422" s="20" t="s">
        <v>24</v>
      </c>
      <c r="C422" s="21">
        <v>325905</v>
      </c>
      <c r="D422" s="21" t="s">
        <v>23</v>
      </c>
      <c r="E422" s="21"/>
      <c r="F422" s="22">
        <v>1</v>
      </c>
    </row>
    <row r="423" spans="1:6" ht="16.8" x14ac:dyDescent="0.4">
      <c r="A423" s="99" t="s">
        <v>29</v>
      </c>
      <c r="B423" s="126"/>
      <c r="C423" s="126"/>
      <c r="D423" s="126"/>
      <c r="E423" s="127"/>
      <c r="F423" s="23">
        <f>SUM(F419:F422)</f>
        <v>4</v>
      </c>
    </row>
    <row r="424" spans="1:6" ht="16.8" x14ac:dyDescent="0.4">
      <c r="A424" s="48" t="s">
        <v>218</v>
      </c>
      <c r="B424" s="89" t="s">
        <v>219</v>
      </c>
      <c r="C424" s="89"/>
      <c r="D424" s="89"/>
      <c r="E424" s="89"/>
      <c r="F424" s="89"/>
    </row>
    <row r="425" spans="1:6" ht="16.8" x14ac:dyDescent="0.4">
      <c r="A425" s="50" t="s">
        <v>90</v>
      </c>
      <c r="B425" s="20" t="s">
        <v>20</v>
      </c>
      <c r="C425" s="21">
        <v>221201</v>
      </c>
      <c r="D425" s="21" t="s">
        <v>9</v>
      </c>
      <c r="E425" s="21"/>
      <c r="F425" s="22">
        <v>1</v>
      </c>
    </row>
    <row r="426" spans="1:6" ht="16.8" x14ac:dyDescent="0.4">
      <c r="A426" s="50" t="s">
        <v>189</v>
      </c>
      <c r="B426" s="20" t="s">
        <v>22</v>
      </c>
      <c r="C426" s="21">
        <v>325905</v>
      </c>
      <c r="D426" s="21" t="s">
        <v>23</v>
      </c>
      <c r="E426" s="21"/>
      <c r="F426" s="22">
        <v>1</v>
      </c>
    </row>
    <row r="427" spans="1:6" ht="16.8" x14ac:dyDescent="0.4">
      <c r="A427" s="99" t="s">
        <v>29</v>
      </c>
      <c r="B427" s="126"/>
      <c r="C427" s="126"/>
      <c r="D427" s="126"/>
      <c r="E427" s="127"/>
      <c r="F427" s="23">
        <f>SUM(F425:F426)</f>
        <v>2</v>
      </c>
    </row>
    <row r="428" spans="1:6" ht="16.8" x14ac:dyDescent="0.4">
      <c r="A428" s="48" t="s">
        <v>220</v>
      </c>
      <c r="B428" s="89" t="s">
        <v>221</v>
      </c>
      <c r="C428" s="89"/>
      <c r="D428" s="89"/>
      <c r="E428" s="89"/>
      <c r="F428" s="89"/>
    </row>
    <row r="429" spans="1:6" ht="16.8" x14ac:dyDescent="0.4">
      <c r="A429" s="50" t="s">
        <v>59</v>
      </c>
      <c r="B429" s="20" t="s">
        <v>20</v>
      </c>
      <c r="C429" s="21">
        <v>221201</v>
      </c>
      <c r="D429" s="21" t="s">
        <v>9</v>
      </c>
      <c r="E429" s="21"/>
      <c r="F429" s="22">
        <v>2</v>
      </c>
    </row>
    <row r="430" spans="1:6" ht="16.8" x14ac:dyDescent="0.4">
      <c r="A430" s="50" t="s">
        <v>184</v>
      </c>
      <c r="B430" s="20" t="s">
        <v>22</v>
      </c>
      <c r="C430" s="21">
        <v>325901</v>
      </c>
      <c r="D430" s="21" t="s">
        <v>23</v>
      </c>
      <c r="E430" s="21"/>
      <c r="F430" s="22">
        <v>1</v>
      </c>
    </row>
    <row r="431" spans="1:6" ht="16.8" x14ac:dyDescent="0.4">
      <c r="A431" s="99" t="s">
        <v>29</v>
      </c>
      <c r="B431" s="126"/>
      <c r="C431" s="126"/>
      <c r="D431" s="126"/>
      <c r="E431" s="127"/>
      <c r="F431" s="23">
        <f>SUM(F429:F430)</f>
        <v>3</v>
      </c>
    </row>
    <row r="432" spans="1:6" ht="16.8" x14ac:dyDescent="0.4">
      <c r="A432" s="48" t="s">
        <v>222</v>
      </c>
      <c r="B432" s="89" t="s">
        <v>223</v>
      </c>
      <c r="C432" s="89"/>
      <c r="D432" s="89"/>
      <c r="E432" s="89"/>
      <c r="F432" s="89"/>
    </row>
    <row r="433" spans="1:6" ht="16.8" x14ac:dyDescent="0.4">
      <c r="A433" s="50" t="s">
        <v>90</v>
      </c>
      <c r="B433" s="20" t="s">
        <v>32</v>
      </c>
      <c r="C433" s="21">
        <v>221107</v>
      </c>
      <c r="D433" s="21" t="s">
        <v>9</v>
      </c>
      <c r="E433" s="21"/>
      <c r="F433" s="22">
        <v>1</v>
      </c>
    </row>
    <row r="434" spans="1:6" ht="16.8" x14ac:dyDescent="0.4">
      <c r="A434" s="50" t="s">
        <v>189</v>
      </c>
      <c r="B434" s="20" t="s">
        <v>22</v>
      </c>
      <c r="C434" s="21">
        <v>325901</v>
      </c>
      <c r="D434" s="21" t="s">
        <v>23</v>
      </c>
      <c r="E434" s="21"/>
      <c r="F434" s="22">
        <v>1</v>
      </c>
    </row>
    <row r="435" spans="1:6" ht="16.8" x14ac:dyDescent="0.4">
      <c r="A435" s="99" t="s">
        <v>29</v>
      </c>
      <c r="B435" s="126"/>
      <c r="C435" s="126"/>
      <c r="D435" s="126"/>
      <c r="E435" s="127"/>
      <c r="F435" s="23">
        <f>SUM(F433:F434)</f>
        <v>2</v>
      </c>
    </row>
    <row r="436" spans="1:6" ht="16.8" x14ac:dyDescent="0.4">
      <c r="A436" s="48" t="s">
        <v>224</v>
      </c>
      <c r="B436" s="89" t="s">
        <v>225</v>
      </c>
      <c r="C436" s="89"/>
      <c r="D436" s="89"/>
      <c r="E436" s="89"/>
      <c r="F436" s="89"/>
    </row>
    <row r="437" spans="1:6" ht="16.8" x14ac:dyDescent="0.4">
      <c r="A437" s="50" t="s">
        <v>90</v>
      </c>
      <c r="B437" s="20" t="s">
        <v>32</v>
      </c>
      <c r="C437" s="21">
        <v>221107</v>
      </c>
      <c r="D437" s="21" t="s">
        <v>9</v>
      </c>
      <c r="E437" s="21"/>
      <c r="F437" s="22">
        <v>1</v>
      </c>
    </row>
    <row r="438" spans="1:6" ht="16.8" x14ac:dyDescent="0.4">
      <c r="A438" s="50" t="s">
        <v>189</v>
      </c>
      <c r="B438" s="20" t="s">
        <v>20</v>
      </c>
      <c r="C438" s="21">
        <v>221201</v>
      </c>
      <c r="D438" s="21" t="s">
        <v>9</v>
      </c>
      <c r="E438" s="21"/>
      <c r="F438" s="22">
        <v>1</v>
      </c>
    </row>
    <row r="439" spans="1:6" ht="16.8" x14ac:dyDescent="0.4">
      <c r="A439" s="50" t="s">
        <v>184</v>
      </c>
      <c r="B439" s="20" t="s">
        <v>22</v>
      </c>
      <c r="C439" s="21">
        <v>325901</v>
      </c>
      <c r="D439" s="21" t="s">
        <v>23</v>
      </c>
      <c r="E439" s="21"/>
      <c r="F439" s="22">
        <v>1</v>
      </c>
    </row>
    <row r="440" spans="1:6" ht="16.8" x14ac:dyDescent="0.4">
      <c r="A440" s="99" t="s">
        <v>29</v>
      </c>
      <c r="B440" s="126"/>
      <c r="C440" s="126"/>
      <c r="D440" s="126"/>
      <c r="E440" s="127"/>
      <c r="F440" s="23">
        <v>3</v>
      </c>
    </row>
    <row r="441" spans="1:6" ht="16.8" x14ac:dyDescent="0.4">
      <c r="A441" s="48" t="s">
        <v>226</v>
      </c>
      <c r="B441" s="89" t="s">
        <v>227</v>
      </c>
      <c r="C441" s="89"/>
      <c r="D441" s="89"/>
      <c r="E441" s="89"/>
      <c r="F441" s="89"/>
    </row>
    <row r="442" spans="1:6" ht="16.8" x14ac:dyDescent="0.4">
      <c r="A442" s="50" t="s">
        <v>90</v>
      </c>
      <c r="B442" s="20" t="s">
        <v>56</v>
      </c>
      <c r="C442" s="21">
        <v>263401</v>
      </c>
      <c r="D442" s="21" t="s">
        <v>9</v>
      </c>
      <c r="E442" s="53"/>
      <c r="F442" s="22">
        <v>1</v>
      </c>
    </row>
    <row r="443" spans="1:6" ht="16.8" x14ac:dyDescent="0.4">
      <c r="A443" s="99" t="s">
        <v>29</v>
      </c>
      <c r="B443" s="126"/>
      <c r="C443" s="126"/>
      <c r="D443" s="126"/>
      <c r="E443" s="127"/>
      <c r="F443" s="23">
        <f>SUM(F442:F442)</f>
        <v>1</v>
      </c>
    </row>
    <row r="444" spans="1:6" ht="16.8" x14ac:dyDescent="0.4">
      <c r="A444" s="48" t="s">
        <v>228</v>
      </c>
      <c r="B444" s="89" t="s">
        <v>229</v>
      </c>
      <c r="C444" s="89"/>
      <c r="D444" s="89"/>
      <c r="E444" s="89"/>
      <c r="F444" s="89"/>
    </row>
    <row r="445" spans="1:6" ht="16.8" x14ac:dyDescent="0.4">
      <c r="A445" s="50" t="s">
        <v>59</v>
      </c>
      <c r="B445" s="20" t="s">
        <v>230</v>
      </c>
      <c r="C445" s="21">
        <v>226603</v>
      </c>
      <c r="D445" s="21" t="s">
        <v>9</v>
      </c>
      <c r="E445" s="53"/>
      <c r="F445" s="22">
        <v>2</v>
      </c>
    </row>
    <row r="446" spans="1:6" ht="16.8" x14ac:dyDescent="0.4">
      <c r="A446" s="99" t="s">
        <v>29</v>
      </c>
      <c r="B446" s="126"/>
      <c r="C446" s="126"/>
      <c r="D446" s="126"/>
      <c r="E446" s="127"/>
      <c r="F446" s="23">
        <f>SUM(F445:F445)</f>
        <v>2</v>
      </c>
    </row>
    <row r="447" spans="1:6" ht="16.8" x14ac:dyDescent="0.4">
      <c r="A447" s="48" t="s">
        <v>231</v>
      </c>
      <c r="B447" s="89" t="s">
        <v>197</v>
      </c>
      <c r="C447" s="89"/>
      <c r="D447" s="89"/>
      <c r="E447" s="89"/>
      <c r="F447" s="89"/>
    </row>
    <row r="448" spans="1:6" ht="16.8" x14ac:dyDescent="0.4">
      <c r="A448" s="50" t="s">
        <v>90</v>
      </c>
      <c r="B448" s="20" t="s">
        <v>22</v>
      </c>
      <c r="C448" s="21">
        <v>325901</v>
      </c>
      <c r="D448" s="21" t="s">
        <v>23</v>
      </c>
      <c r="E448" s="53"/>
      <c r="F448" s="22">
        <v>1</v>
      </c>
    </row>
    <row r="449" spans="1:6" ht="16.8" x14ac:dyDescent="0.4">
      <c r="A449" s="99" t="s">
        <v>29</v>
      </c>
      <c r="B449" s="126"/>
      <c r="C449" s="126"/>
      <c r="D449" s="126"/>
      <c r="E449" s="127"/>
      <c r="F449" s="23">
        <f>SUM(F448:F448)</f>
        <v>1</v>
      </c>
    </row>
    <row r="450" spans="1:6" ht="16.8" x14ac:dyDescent="0.4">
      <c r="A450" s="48" t="s">
        <v>232</v>
      </c>
      <c r="B450" s="89" t="s">
        <v>233</v>
      </c>
      <c r="C450" s="89"/>
      <c r="D450" s="89"/>
      <c r="E450" s="89"/>
      <c r="F450" s="89"/>
    </row>
    <row r="451" spans="1:6" ht="16.8" x14ac:dyDescent="0.4">
      <c r="A451" s="49">
        <v>1</v>
      </c>
      <c r="B451" s="20" t="s">
        <v>24</v>
      </c>
      <c r="C451" s="21">
        <v>226905</v>
      </c>
      <c r="D451" s="54" t="s">
        <v>9</v>
      </c>
      <c r="E451" s="11"/>
      <c r="F451" s="55">
        <v>1</v>
      </c>
    </row>
    <row r="452" spans="1:6" ht="16.8" x14ac:dyDescent="0.4">
      <c r="A452" s="50" t="s">
        <v>31</v>
      </c>
      <c r="B452" s="20" t="s">
        <v>22</v>
      </c>
      <c r="C452" s="21">
        <v>325901</v>
      </c>
      <c r="D452" s="21" t="s">
        <v>23</v>
      </c>
      <c r="E452" s="21"/>
      <c r="F452" s="22">
        <v>3</v>
      </c>
    </row>
    <row r="453" spans="1:6" ht="16.8" x14ac:dyDescent="0.4">
      <c r="A453" s="50" t="s">
        <v>49</v>
      </c>
      <c r="B453" s="20" t="s">
        <v>51</v>
      </c>
      <c r="C453" s="21">
        <v>325901</v>
      </c>
      <c r="D453" s="21" t="s">
        <v>23</v>
      </c>
      <c r="E453" s="21"/>
      <c r="F453" s="22">
        <v>1</v>
      </c>
    </row>
    <row r="454" spans="1:6" ht="16.8" x14ac:dyDescent="0.4">
      <c r="A454" s="99" t="s">
        <v>29</v>
      </c>
      <c r="B454" s="126"/>
      <c r="C454" s="126"/>
      <c r="D454" s="126"/>
      <c r="E454" s="127"/>
      <c r="F454" s="23">
        <f>SUM(F451:F453)</f>
        <v>5</v>
      </c>
    </row>
    <row r="455" spans="1:6" ht="16.8" x14ac:dyDescent="0.4">
      <c r="A455" s="48" t="s">
        <v>234</v>
      </c>
      <c r="B455" s="93" t="s">
        <v>235</v>
      </c>
      <c r="C455" s="93"/>
      <c r="D455" s="93"/>
      <c r="E455" s="93"/>
      <c r="F455" s="93"/>
    </row>
    <row r="456" spans="1:6" ht="16.8" x14ac:dyDescent="0.4">
      <c r="A456" s="56" t="s">
        <v>236</v>
      </c>
      <c r="B456" s="130" t="s">
        <v>237</v>
      </c>
      <c r="C456" s="130"/>
      <c r="D456" s="130"/>
      <c r="E456" s="130"/>
      <c r="F456" s="130"/>
    </row>
    <row r="457" spans="1:6" ht="16.8" x14ac:dyDescent="0.4">
      <c r="A457" s="50" t="s">
        <v>238</v>
      </c>
      <c r="B457" s="20" t="s">
        <v>27</v>
      </c>
      <c r="C457" s="21">
        <v>532104</v>
      </c>
      <c r="D457" s="21" t="s">
        <v>26</v>
      </c>
      <c r="E457" s="21"/>
      <c r="F457" s="22">
        <v>19</v>
      </c>
    </row>
    <row r="458" spans="1:6" ht="16.8" x14ac:dyDescent="0.4">
      <c r="A458" s="99" t="s">
        <v>29</v>
      </c>
      <c r="B458" s="100"/>
      <c r="C458" s="100"/>
      <c r="D458" s="100"/>
      <c r="E458" s="101"/>
      <c r="F458" s="12">
        <f>SUM(F457:F457)</f>
        <v>19</v>
      </c>
    </row>
    <row r="459" spans="1:6" ht="16.8" x14ac:dyDescent="0.4">
      <c r="A459" s="99" t="s">
        <v>239</v>
      </c>
      <c r="B459" s="100"/>
      <c r="C459" s="100"/>
      <c r="D459" s="100"/>
      <c r="E459" s="101"/>
      <c r="F459" s="12">
        <f>F458+F454+F449+F446+F443+F440+F435+F431+F427+F423+F417+F411+F406+F400+F397</f>
        <v>63</v>
      </c>
    </row>
    <row r="460" spans="1:6" ht="16.8" x14ac:dyDescent="0.4">
      <c r="A460" s="99" t="s">
        <v>387</v>
      </c>
      <c r="B460" s="100"/>
      <c r="C460" s="100"/>
      <c r="D460" s="100"/>
      <c r="E460" s="101"/>
      <c r="F460" s="57">
        <f>F459+F389+F262</f>
        <v>203</v>
      </c>
    </row>
    <row r="461" spans="1:6" ht="16.8" x14ac:dyDescent="0.4">
      <c r="A461" s="39" t="s">
        <v>451</v>
      </c>
      <c r="B461" s="89" t="s">
        <v>240</v>
      </c>
      <c r="C461" s="89"/>
      <c r="D461" s="89"/>
      <c r="E461" s="89"/>
      <c r="F461" s="89"/>
    </row>
    <row r="462" spans="1:6" ht="16.8" x14ac:dyDescent="0.3">
      <c r="A462" s="30" t="s">
        <v>408</v>
      </c>
      <c r="B462" s="20" t="s">
        <v>241</v>
      </c>
      <c r="C462" s="21">
        <v>221102</v>
      </c>
      <c r="D462" s="21" t="s">
        <v>9</v>
      </c>
      <c r="E462" s="21"/>
      <c r="F462" s="21">
        <v>78</v>
      </c>
    </row>
    <row r="463" spans="1:6" ht="16.8" x14ac:dyDescent="0.3">
      <c r="A463" s="30" t="s">
        <v>409</v>
      </c>
      <c r="B463" s="20" t="s">
        <v>242</v>
      </c>
      <c r="C463" s="21">
        <v>221102</v>
      </c>
      <c r="D463" s="21" t="s">
        <v>9</v>
      </c>
      <c r="E463" s="21"/>
      <c r="F463" s="21">
        <v>90</v>
      </c>
    </row>
    <row r="464" spans="1:6" ht="21" customHeight="1" x14ac:dyDescent="0.3">
      <c r="A464" s="58" t="s">
        <v>410</v>
      </c>
      <c r="B464" s="20" t="s">
        <v>243</v>
      </c>
      <c r="C464" s="21">
        <v>221102</v>
      </c>
      <c r="D464" s="21" t="s">
        <v>9</v>
      </c>
      <c r="E464" s="21"/>
      <c r="F464" s="21">
        <v>74</v>
      </c>
    </row>
    <row r="465" spans="1:6" ht="16.8" x14ac:dyDescent="0.3">
      <c r="A465" s="59" t="s">
        <v>411</v>
      </c>
      <c r="B465" s="20" t="s">
        <v>244</v>
      </c>
      <c r="C465" s="21">
        <v>221102</v>
      </c>
      <c r="D465" s="21" t="s">
        <v>9</v>
      </c>
      <c r="E465" s="21"/>
      <c r="F465" s="21">
        <v>92</v>
      </c>
    </row>
    <row r="466" spans="1:6" ht="18" customHeight="1" x14ac:dyDescent="0.3">
      <c r="A466" s="58" t="s">
        <v>412</v>
      </c>
      <c r="B466" s="20" t="s">
        <v>245</v>
      </c>
      <c r="C466" s="21">
        <v>221102</v>
      </c>
      <c r="D466" s="21" t="s">
        <v>9</v>
      </c>
      <c r="E466" s="21"/>
      <c r="F466" s="21">
        <v>26</v>
      </c>
    </row>
    <row r="467" spans="1:6" ht="19.95" customHeight="1" x14ac:dyDescent="0.3">
      <c r="A467" s="58" t="s">
        <v>413</v>
      </c>
      <c r="B467" s="20" t="s">
        <v>407</v>
      </c>
      <c r="C467" s="21">
        <v>221102</v>
      </c>
      <c r="D467" s="21" t="s">
        <v>9</v>
      </c>
      <c r="E467" s="21"/>
      <c r="F467" s="21">
        <v>1</v>
      </c>
    </row>
    <row r="468" spans="1:6" ht="16.8" x14ac:dyDescent="0.4">
      <c r="A468" s="125" t="s">
        <v>29</v>
      </c>
      <c r="B468" s="126"/>
      <c r="C468" s="126"/>
      <c r="D468" s="126"/>
      <c r="E468" s="127"/>
      <c r="F468" s="60">
        <f>SUM(F462:F467)</f>
        <v>361</v>
      </c>
    </row>
    <row r="469" spans="1:6" ht="16.8" x14ac:dyDescent="0.4">
      <c r="A469" s="14"/>
      <c r="B469" s="93" t="s">
        <v>246</v>
      </c>
      <c r="C469" s="93"/>
      <c r="D469" s="93"/>
      <c r="E469" s="93"/>
      <c r="F469" s="57">
        <f>F468+F460+F258+F253+F247+F242+F238+F231+F225+F218+F212+F207+F203+F194+F175+F153+F148+F143+F133+F128+F105+F101+F86+F75+F62+F50+F39+F28+F119</f>
        <v>1111.5</v>
      </c>
    </row>
    <row r="470" spans="1:6" ht="16.8" x14ac:dyDescent="0.4">
      <c r="A470" s="61" t="s">
        <v>247</v>
      </c>
      <c r="B470" s="93" t="s">
        <v>420</v>
      </c>
      <c r="C470" s="93"/>
      <c r="D470" s="93"/>
      <c r="E470" s="93"/>
      <c r="F470" s="14"/>
    </row>
    <row r="471" spans="1:6" ht="16.8" x14ac:dyDescent="0.4">
      <c r="A471" s="48" t="s">
        <v>248</v>
      </c>
      <c r="B471" s="138" t="s">
        <v>249</v>
      </c>
      <c r="C471" s="139"/>
      <c r="D471" s="139"/>
      <c r="E471" s="139"/>
      <c r="F471" s="140"/>
    </row>
    <row r="472" spans="1:6" ht="34.200000000000003" customHeight="1" x14ac:dyDescent="0.4">
      <c r="A472" s="12" t="s">
        <v>250</v>
      </c>
      <c r="B472" s="137" t="s">
        <v>251</v>
      </c>
      <c r="C472" s="137"/>
      <c r="D472" s="137"/>
      <c r="E472" s="137"/>
      <c r="F472" s="137"/>
    </row>
    <row r="473" spans="1:6" ht="16.8" x14ac:dyDescent="0.4">
      <c r="A473" s="62">
        <v>1</v>
      </c>
      <c r="B473" s="14" t="s">
        <v>252</v>
      </c>
      <c r="C473" s="63">
        <v>121205</v>
      </c>
      <c r="D473" s="17" t="s">
        <v>9</v>
      </c>
      <c r="E473" s="17" t="s">
        <v>10</v>
      </c>
      <c r="F473" s="62">
        <v>1</v>
      </c>
    </row>
    <row r="474" spans="1:6" ht="33.6" customHeight="1" x14ac:dyDescent="0.4">
      <c r="A474" s="64" t="s">
        <v>253</v>
      </c>
      <c r="B474" s="120" t="s">
        <v>254</v>
      </c>
      <c r="C474" s="128"/>
      <c r="D474" s="128"/>
      <c r="E474" s="128"/>
      <c r="F474" s="129"/>
    </row>
    <row r="475" spans="1:6" ht="16.8" x14ac:dyDescent="0.3">
      <c r="A475" s="65" t="s">
        <v>91</v>
      </c>
      <c r="B475" s="20" t="s">
        <v>255</v>
      </c>
      <c r="C475" s="21">
        <v>263102</v>
      </c>
      <c r="D475" s="21" t="s">
        <v>9</v>
      </c>
      <c r="E475" s="21" t="s">
        <v>256</v>
      </c>
      <c r="F475" s="22">
        <v>2</v>
      </c>
    </row>
    <row r="476" spans="1:6" ht="16.8" x14ac:dyDescent="0.3">
      <c r="A476" s="65" t="s">
        <v>123</v>
      </c>
      <c r="B476" s="20" t="s">
        <v>257</v>
      </c>
      <c r="C476" s="21">
        <v>242314</v>
      </c>
      <c r="D476" s="21" t="s">
        <v>9</v>
      </c>
      <c r="E476" s="21" t="s">
        <v>10</v>
      </c>
      <c r="F476" s="22">
        <v>2</v>
      </c>
    </row>
    <row r="477" spans="1:6" ht="16.8" x14ac:dyDescent="0.3">
      <c r="A477" s="65" t="s">
        <v>33</v>
      </c>
      <c r="B477" s="20" t="s">
        <v>257</v>
      </c>
      <c r="C477" s="21">
        <v>242314</v>
      </c>
      <c r="D477" s="21" t="s">
        <v>9</v>
      </c>
      <c r="E477" s="21" t="s">
        <v>247</v>
      </c>
      <c r="F477" s="22">
        <v>1</v>
      </c>
    </row>
    <row r="478" spans="1:6" ht="16.8" x14ac:dyDescent="0.4">
      <c r="A478" s="93" t="s">
        <v>29</v>
      </c>
      <c r="B478" s="88"/>
      <c r="C478" s="88"/>
      <c r="D478" s="88"/>
      <c r="E478" s="88"/>
      <c r="F478" s="37">
        <f>SUM(F475:F477)</f>
        <v>5</v>
      </c>
    </row>
    <row r="479" spans="1:6" ht="19.5" customHeight="1" x14ac:dyDescent="0.4">
      <c r="A479" s="66" t="s">
        <v>258</v>
      </c>
      <c r="B479" s="85" t="s">
        <v>259</v>
      </c>
      <c r="C479" s="86"/>
      <c r="D479" s="86"/>
      <c r="E479" s="86"/>
      <c r="F479" s="87"/>
    </row>
    <row r="480" spans="1:6" ht="16.8" x14ac:dyDescent="0.3">
      <c r="A480" s="20">
        <v>7</v>
      </c>
      <c r="B480" s="20" t="s">
        <v>260</v>
      </c>
      <c r="C480" s="21">
        <v>242314</v>
      </c>
      <c r="D480" s="21" t="s">
        <v>9</v>
      </c>
      <c r="E480" s="21" t="s">
        <v>18</v>
      </c>
      <c r="F480" s="22">
        <v>1</v>
      </c>
    </row>
    <row r="481" spans="1:6" ht="16.8" x14ac:dyDescent="0.3">
      <c r="A481" s="20">
        <v>8</v>
      </c>
      <c r="B481" s="20" t="s">
        <v>261</v>
      </c>
      <c r="C481" s="21">
        <v>212014</v>
      </c>
      <c r="D481" s="21" t="s">
        <v>9</v>
      </c>
      <c r="E481" s="21" t="s">
        <v>247</v>
      </c>
      <c r="F481" s="22">
        <v>1</v>
      </c>
    </row>
    <row r="482" spans="1:6" ht="16.8" x14ac:dyDescent="0.3">
      <c r="A482" s="20">
        <v>9</v>
      </c>
      <c r="B482" s="20" t="s">
        <v>278</v>
      </c>
      <c r="C482" s="21">
        <v>334401</v>
      </c>
      <c r="D482" s="21" t="s">
        <v>64</v>
      </c>
      <c r="E482" s="21"/>
      <c r="F482" s="22">
        <v>1</v>
      </c>
    </row>
    <row r="483" spans="1:6" ht="16.8" x14ac:dyDescent="0.3">
      <c r="A483" s="30" t="s">
        <v>380</v>
      </c>
      <c r="B483" s="20" t="s">
        <v>299</v>
      </c>
      <c r="C483" s="21">
        <v>741307</v>
      </c>
      <c r="D483" s="21" t="s">
        <v>289</v>
      </c>
      <c r="E483" s="21" t="s">
        <v>10</v>
      </c>
      <c r="F483" s="22">
        <v>3</v>
      </c>
    </row>
    <row r="484" spans="1:6" ht="16.8" x14ac:dyDescent="0.4">
      <c r="A484" s="93" t="s">
        <v>29</v>
      </c>
      <c r="B484" s="88"/>
      <c r="C484" s="88"/>
      <c r="D484" s="88"/>
      <c r="E484" s="88"/>
      <c r="F484" s="67">
        <f>SUM(F480:F483)</f>
        <v>6</v>
      </c>
    </row>
    <row r="485" spans="1:6" ht="16.8" x14ac:dyDescent="0.4">
      <c r="A485" s="68" t="s">
        <v>402</v>
      </c>
      <c r="B485" s="107" t="s">
        <v>267</v>
      </c>
      <c r="C485" s="107"/>
      <c r="D485" s="107"/>
      <c r="E485" s="107"/>
      <c r="F485" s="107"/>
    </row>
    <row r="486" spans="1:6" ht="16.8" x14ac:dyDescent="0.3">
      <c r="A486" s="19" t="s">
        <v>59</v>
      </c>
      <c r="B486" s="20" t="s">
        <v>268</v>
      </c>
      <c r="C486" s="21">
        <v>263627</v>
      </c>
      <c r="D486" s="21" t="s">
        <v>9</v>
      </c>
      <c r="E486" s="21" t="s">
        <v>10</v>
      </c>
      <c r="F486" s="22">
        <v>2</v>
      </c>
    </row>
    <row r="487" spans="1:6" ht="16.8" x14ac:dyDescent="0.4">
      <c r="A487" s="93" t="s">
        <v>29</v>
      </c>
      <c r="B487" s="88"/>
      <c r="C487" s="88"/>
      <c r="D487" s="88"/>
      <c r="E487" s="88"/>
      <c r="F487" s="23">
        <f>SUM(F486)</f>
        <v>2</v>
      </c>
    </row>
    <row r="488" spans="1:6" ht="16.8" x14ac:dyDescent="0.4">
      <c r="A488" s="93" t="s">
        <v>417</v>
      </c>
      <c r="B488" s="88"/>
      <c r="C488" s="88"/>
      <c r="D488" s="88"/>
      <c r="E488" s="88"/>
      <c r="F488" s="23">
        <f>F473+F478+F484+F487</f>
        <v>14</v>
      </c>
    </row>
    <row r="489" spans="1:6" ht="34.950000000000003" customHeight="1" x14ac:dyDescent="0.4">
      <c r="A489" s="11" t="s">
        <v>263</v>
      </c>
      <c r="B489" s="110" t="s">
        <v>422</v>
      </c>
      <c r="C489" s="136"/>
      <c r="D489" s="136"/>
      <c r="E489" s="136"/>
      <c r="F489" s="136"/>
    </row>
    <row r="490" spans="1:6" ht="16.8" x14ac:dyDescent="0.3">
      <c r="A490" s="19" t="s">
        <v>59</v>
      </c>
      <c r="B490" s="20" t="s">
        <v>32</v>
      </c>
      <c r="C490" s="21">
        <v>221107</v>
      </c>
      <c r="D490" s="21" t="s">
        <v>9</v>
      </c>
      <c r="E490" s="21"/>
      <c r="F490" s="34">
        <v>1.5</v>
      </c>
    </row>
    <row r="491" spans="1:6" ht="16.8" x14ac:dyDescent="0.3">
      <c r="A491" s="19" t="s">
        <v>133</v>
      </c>
      <c r="B491" s="20" t="s">
        <v>20</v>
      </c>
      <c r="C491" s="21">
        <v>221201</v>
      </c>
      <c r="D491" s="21" t="s">
        <v>9</v>
      </c>
      <c r="E491" s="21"/>
      <c r="F491" s="34">
        <v>1.5</v>
      </c>
    </row>
    <row r="492" spans="1:6" ht="16.8" x14ac:dyDescent="0.3">
      <c r="A492" s="19">
        <v>5</v>
      </c>
      <c r="B492" s="20" t="s">
        <v>272</v>
      </c>
      <c r="C492" s="21">
        <v>242201</v>
      </c>
      <c r="D492" s="21" t="s">
        <v>9</v>
      </c>
      <c r="E492" s="21" t="s">
        <v>10</v>
      </c>
      <c r="F492" s="21">
        <v>1</v>
      </c>
    </row>
    <row r="493" spans="1:6" ht="16.8" x14ac:dyDescent="0.3">
      <c r="A493" s="19">
        <v>6</v>
      </c>
      <c r="B493" s="20" t="s">
        <v>260</v>
      </c>
      <c r="C493" s="21">
        <v>263102</v>
      </c>
      <c r="D493" s="21" t="s">
        <v>9</v>
      </c>
      <c r="E493" s="21" t="s">
        <v>18</v>
      </c>
      <c r="F493" s="21">
        <v>1</v>
      </c>
    </row>
    <row r="494" spans="1:6" ht="16.8" x14ac:dyDescent="0.4">
      <c r="A494" s="88" t="s">
        <v>29</v>
      </c>
      <c r="B494" s="88"/>
      <c r="C494" s="88"/>
      <c r="D494" s="88"/>
      <c r="E494" s="88"/>
      <c r="F494" s="24">
        <f>SUM(F490:F493)</f>
        <v>5</v>
      </c>
    </row>
    <row r="495" spans="1:6" ht="16.8" x14ac:dyDescent="0.4">
      <c r="A495" s="12" t="s">
        <v>266</v>
      </c>
      <c r="B495" s="107" t="s">
        <v>264</v>
      </c>
      <c r="C495" s="107"/>
      <c r="D495" s="107"/>
      <c r="E495" s="107"/>
      <c r="F495" s="107"/>
    </row>
    <row r="496" spans="1:6" ht="16.8" x14ac:dyDescent="0.4">
      <c r="A496" s="49">
        <v>1</v>
      </c>
      <c r="B496" s="20" t="s">
        <v>265</v>
      </c>
      <c r="C496" s="21">
        <v>261103</v>
      </c>
      <c r="D496" s="21" t="s">
        <v>9</v>
      </c>
      <c r="E496" s="21" t="s">
        <v>18</v>
      </c>
      <c r="F496" s="22">
        <v>1</v>
      </c>
    </row>
    <row r="497" spans="1:6" ht="16.8" x14ac:dyDescent="0.4">
      <c r="A497" s="93" t="s">
        <v>29</v>
      </c>
      <c r="B497" s="88"/>
      <c r="C497" s="88"/>
      <c r="D497" s="88"/>
      <c r="E497" s="88"/>
      <c r="F497" s="23">
        <f>SUM(F496)</f>
        <v>1</v>
      </c>
    </row>
    <row r="498" spans="1:6" ht="37.950000000000003" customHeight="1" x14ac:dyDescent="0.4">
      <c r="A498" s="12" t="s">
        <v>269</v>
      </c>
      <c r="B498" s="107" t="s">
        <v>329</v>
      </c>
      <c r="C498" s="107"/>
      <c r="D498" s="107"/>
      <c r="E498" s="107"/>
      <c r="F498" s="107"/>
    </row>
    <row r="499" spans="1:6" ht="50.4" x14ac:dyDescent="0.3">
      <c r="A499" s="19" t="s">
        <v>90</v>
      </c>
      <c r="B499" s="20" t="s">
        <v>270</v>
      </c>
      <c r="C499" s="21">
        <v>226302</v>
      </c>
      <c r="D499" s="21" t="s">
        <v>9</v>
      </c>
      <c r="E499" s="21" t="s">
        <v>10</v>
      </c>
      <c r="F499" s="22">
        <v>1</v>
      </c>
    </row>
    <row r="500" spans="1:6" ht="50.4" x14ac:dyDescent="0.3">
      <c r="A500" s="19" t="s">
        <v>189</v>
      </c>
      <c r="B500" s="20" t="s">
        <v>270</v>
      </c>
      <c r="C500" s="21">
        <v>226302</v>
      </c>
      <c r="D500" s="21" t="s">
        <v>9</v>
      </c>
      <c r="E500" s="21" t="s">
        <v>247</v>
      </c>
      <c r="F500" s="22">
        <v>1</v>
      </c>
    </row>
    <row r="501" spans="1:6" ht="16.8" x14ac:dyDescent="0.4">
      <c r="A501" s="93" t="s">
        <v>29</v>
      </c>
      <c r="B501" s="88"/>
      <c r="C501" s="88"/>
      <c r="D501" s="88"/>
      <c r="E501" s="88"/>
      <c r="F501" s="23">
        <f>SUM(F499:F500)</f>
        <v>2</v>
      </c>
    </row>
    <row r="502" spans="1:6" ht="16.8" x14ac:dyDescent="0.4">
      <c r="A502" s="11" t="s">
        <v>271</v>
      </c>
      <c r="B502" s="89" t="s">
        <v>274</v>
      </c>
      <c r="C502" s="89"/>
      <c r="D502" s="89"/>
      <c r="E502" s="89"/>
      <c r="F502" s="89"/>
    </row>
    <row r="503" spans="1:6" ht="16.8" x14ac:dyDescent="0.3">
      <c r="A503" s="19">
        <v>1</v>
      </c>
      <c r="B503" s="20" t="s">
        <v>275</v>
      </c>
      <c r="C503" s="21">
        <v>121901</v>
      </c>
      <c r="D503" s="21" t="s">
        <v>9</v>
      </c>
      <c r="E503" s="21" t="s">
        <v>10</v>
      </c>
      <c r="F503" s="22">
        <v>1</v>
      </c>
    </row>
    <row r="504" spans="1:6" ht="16.8" x14ac:dyDescent="0.3">
      <c r="A504" s="19" t="s">
        <v>31</v>
      </c>
      <c r="B504" s="20" t="s">
        <v>261</v>
      </c>
      <c r="C504" s="21">
        <v>212014</v>
      </c>
      <c r="D504" s="21" t="s">
        <v>9</v>
      </c>
      <c r="E504" s="21" t="s">
        <v>276</v>
      </c>
      <c r="F504" s="22">
        <v>3</v>
      </c>
    </row>
    <row r="505" spans="1:6" ht="16.8" x14ac:dyDescent="0.3">
      <c r="A505" s="19" t="s">
        <v>291</v>
      </c>
      <c r="B505" s="20" t="s">
        <v>261</v>
      </c>
      <c r="C505" s="21">
        <v>212014</v>
      </c>
      <c r="D505" s="21" t="s">
        <v>9</v>
      </c>
      <c r="E505" s="21" t="s">
        <v>247</v>
      </c>
      <c r="F505" s="22">
        <v>2</v>
      </c>
    </row>
    <row r="506" spans="1:6" ht="16.8" x14ac:dyDescent="0.3">
      <c r="A506" s="19" t="s">
        <v>180</v>
      </c>
      <c r="B506" s="20" t="s">
        <v>277</v>
      </c>
      <c r="C506" s="21">
        <v>251203</v>
      </c>
      <c r="D506" s="21" t="s">
        <v>9</v>
      </c>
      <c r="E506" s="21" t="s">
        <v>18</v>
      </c>
      <c r="F506" s="22">
        <v>1</v>
      </c>
    </row>
    <row r="507" spans="1:6" ht="16.8" x14ac:dyDescent="0.3">
      <c r="A507" s="19" t="s">
        <v>452</v>
      </c>
      <c r="B507" s="20" t="s">
        <v>278</v>
      </c>
      <c r="C507" s="21">
        <v>334401</v>
      </c>
      <c r="D507" s="21" t="s">
        <v>64</v>
      </c>
      <c r="E507" s="21"/>
      <c r="F507" s="22">
        <v>8</v>
      </c>
    </row>
    <row r="508" spans="1:6" ht="16.8" x14ac:dyDescent="0.3">
      <c r="A508" s="19" t="s">
        <v>453</v>
      </c>
      <c r="B508" s="20" t="s">
        <v>262</v>
      </c>
      <c r="C508" s="21">
        <v>334401</v>
      </c>
      <c r="D508" s="21" t="s">
        <v>64</v>
      </c>
      <c r="E508" s="21"/>
      <c r="F508" s="22">
        <v>13</v>
      </c>
    </row>
    <row r="509" spans="1:6" ht="16.8" x14ac:dyDescent="0.3">
      <c r="A509" s="19" t="s">
        <v>279</v>
      </c>
      <c r="B509" s="20" t="s">
        <v>280</v>
      </c>
      <c r="C509" s="21">
        <v>331403</v>
      </c>
      <c r="D509" s="21" t="s">
        <v>64</v>
      </c>
      <c r="E509" s="21"/>
      <c r="F509" s="22">
        <v>2</v>
      </c>
    </row>
    <row r="510" spans="1:6" ht="16.8" x14ac:dyDescent="0.4">
      <c r="A510" s="125" t="s">
        <v>29</v>
      </c>
      <c r="B510" s="126"/>
      <c r="C510" s="126"/>
      <c r="D510" s="126"/>
      <c r="E510" s="127"/>
      <c r="F510" s="23">
        <f>SUM(F503:F509)</f>
        <v>30</v>
      </c>
    </row>
    <row r="511" spans="1:6" ht="16.8" x14ac:dyDescent="0.4">
      <c r="A511" s="12" t="s">
        <v>273</v>
      </c>
      <c r="B511" s="137" t="s">
        <v>281</v>
      </c>
      <c r="C511" s="137"/>
      <c r="D511" s="137"/>
      <c r="E511" s="137"/>
      <c r="F511" s="137"/>
    </row>
    <row r="512" spans="1:6" ht="16.8" x14ac:dyDescent="0.4">
      <c r="A512" s="62">
        <v>1</v>
      </c>
      <c r="B512" s="14" t="s">
        <v>252</v>
      </c>
      <c r="C512" s="17">
        <v>121906</v>
      </c>
      <c r="D512" s="17" t="s">
        <v>9</v>
      </c>
      <c r="E512" s="17" t="s">
        <v>10</v>
      </c>
      <c r="F512" s="61">
        <v>1</v>
      </c>
    </row>
    <row r="513" spans="1:6" ht="27" customHeight="1" x14ac:dyDescent="0.4">
      <c r="A513" s="66" t="s">
        <v>336</v>
      </c>
      <c r="B513" s="85" t="s">
        <v>282</v>
      </c>
      <c r="C513" s="86"/>
      <c r="D513" s="86"/>
      <c r="E513" s="86"/>
      <c r="F513" s="87"/>
    </row>
    <row r="514" spans="1:6" ht="16.8" x14ac:dyDescent="0.3">
      <c r="A514" s="20">
        <v>1</v>
      </c>
      <c r="B514" s="20" t="s">
        <v>283</v>
      </c>
      <c r="C514" s="21">
        <v>215149</v>
      </c>
      <c r="D514" s="21" t="s">
        <v>9</v>
      </c>
      <c r="E514" s="21" t="s">
        <v>276</v>
      </c>
      <c r="F514" s="22">
        <v>1</v>
      </c>
    </row>
    <row r="515" spans="1:6" ht="16.8" x14ac:dyDescent="0.3">
      <c r="A515" s="20">
        <v>2</v>
      </c>
      <c r="B515" s="20" t="s">
        <v>284</v>
      </c>
      <c r="C515" s="21">
        <v>215149</v>
      </c>
      <c r="D515" s="21" t="s">
        <v>9</v>
      </c>
      <c r="E515" s="21" t="s">
        <v>18</v>
      </c>
      <c r="F515" s="22">
        <v>1</v>
      </c>
    </row>
    <row r="516" spans="1:6" ht="16.8" x14ac:dyDescent="0.3">
      <c r="A516" s="20">
        <v>3</v>
      </c>
      <c r="B516" s="20" t="s">
        <v>284</v>
      </c>
      <c r="C516" s="21">
        <v>214401</v>
      </c>
      <c r="D516" s="21" t="s">
        <v>9</v>
      </c>
      <c r="E516" s="21" t="s">
        <v>18</v>
      </c>
      <c r="F516" s="22">
        <v>1</v>
      </c>
    </row>
    <row r="517" spans="1:6" ht="16.8" x14ac:dyDescent="0.4">
      <c r="A517" s="88" t="s">
        <v>29</v>
      </c>
      <c r="B517" s="88"/>
      <c r="C517" s="88"/>
      <c r="D517" s="88"/>
      <c r="E517" s="88"/>
      <c r="F517" s="37">
        <f>SUM(F514:F516)</f>
        <v>3</v>
      </c>
    </row>
    <row r="518" spans="1:6" ht="16.8" x14ac:dyDescent="0.4">
      <c r="A518" s="66" t="s">
        <v>335</v>
      </c>
      <c r="B518" s="111" t="s">
        <v>285</v>
      </c>
      <c r="C518" s="131"/>
      <c r="D518" s="131"/>
      <c r="E518" s="131"/>
      <c r="F518" s="132"/>
    </row>
    <row r="519" spans="1:6" ht="16.8" x14ac:dyDescent="0.4">
      <c r="A519" s="50" t="s">
        <v>379</v>
      </c>
      <c r="B519" s="20" t="s">
        <v>286</v>
      </c>
      <c r="C519" s="21">
        <v>962909</v>
      </c>
      <c r="D519" s="21" t="s">
        <v>289</v>
      </c>
      <c r="E519" s="21"/>
      <c r="F519" s="21">
        <v>10</v>
      </c>
    </row>
    <row r="520" spans="1:6" ht="16.8" x14ac:dyDescent="0.4">
      <c r="A520" s="99" t="s">
        <v>29</v>
      </c>
      <c r="B520" s="126"/>
      <c r="C520" s="126"/>
      <c r="D520" s="126"/>
      <c r="E520" s="127"/>
      <c r="F520" s="37">
        <f>SUM(F519)</f>
        <v>10</v>
      </c>
    </row>
    <row r="521" spans="1:6" ht="39.75" customHeight="1" x14ac:dyDescent="0.4">
      <c r="A521" s="69" t="s">
        <v>334</v>
      </c>
      <c r="B521" s="111" t="s">
        <v>287</v>
      </c>
      <c r="C521" s="133"/>
      <c r="D521" s="133"/>
      <c r="E521" s="133"/>
      <c r="F521" s="134"/>
    </row>
    <row r="522" spans="1:6" ht="16.8" x14ac:dyDescent="0.3">
      <c r="A522" s="30" t="s">
        <v>71</v>
      </c>
      <c r="B522" s="20" t="s">
        <v>288</v>
      </c>
      <c r="C522" s="21">
        <v>741307</v>
      </c>
      <c r="D522" s="21" t="s">
        <v>289</v>
      </c>
      <c r="E522" s="21" t="s">
        <v>18</v>
      </c>
      <c r="F522" s="22">
        <v>3</v>
      </c>
    </row>
    <row r="523" spans="1:6" ht="16.8" x14ac:dyDescent="0.3">
      <c r="A523" s="30" t="s">
        <v>154</v>
      </c>
      <c r="B523" s="20" t="s">
        <v>290</v>
      </c>
      <c r="C523" s="21">
        <v>821201</v>
      </c>
      <c r="D523" s="21" t="s">
        <v>289</v>
      </c>
      <c r="E523" s="21" t="s">
        <v>18</v>
      </c>
      <c r="F523" s="22">
        <v>1</v>
      </c>
    </row>
    <row r="524" spans="1:6" ht="16.8" x14ac:dyDescent="0.3">
      <c r="A524" s="30" t="s">
        <v>291</v>
      </c>
      <c r="B524" s="20" t="s">
        <v>292</v>
      </c>
      <c r="C524" s="21">
        <v>752201</v>
      </c>
      <c r="D524" s="21" t="s">
        <v>289</v>
      </c>
      <c r="E524" s="21" t="s">
        <v>18</v>
      </c>
      <c r="F524" s="22">
        <v>2</v>
      </c>
    </row>
    <row r="525" spans="1:6" ht="16.8" x14ac:dyDescent="0.3">
      <c r="A525" s="30" t="s">
        <v>40</v>
      </c>
      <c r="B525" s="20" t="s">
        <v>293</v>
      </c>
      <c r="C525" s="21">
        <v>712602</v>
      </c>
      <c r="D525" s="21" t="s">
        <v>289</v>
      </c>
      <c r="E525" s="21" t="s">
        <v>18</v>
      </c>
      <c r="F525" s="22">
        <v>2</v>
      </c>
    </row>
    <row r="526" spans="1:6" ht="16.8" x14ac:dyDescent="0.3">
      <c r="A526" s="30" t="s">
        <v>294</v>
      </c>
      <c r="B526" s="20" t="s">
        <v>295</v>
      </c>
      <c r="C526" s="21">
        <v>713102</v>
      </c>
      <c r="D526" s="21" t="s">
        <v>289</v>
      </c>
      <c r="E526" s="21" t="s">
        <v>18</v>
      </c>
      <c r="F526" s="22">
        <v>1</v>
      </c>
    </row>
    <row r="527" spans="1:6" ht="16.8" x14ac:dyDescent="0.4">
      <c r="A527" s="125" t="s">
        <v>29</v>
      </c>
      <c r="B527" s="126"/>
      <c r="C527" s="126"/>
      <c r="D527" s="126"/>
      <c r="E527" s="127"/>
      <c r="F527" s="37">
        <f>SUM(F522:F526)</f>
        <v>9</v>
      </c>
    </row>
    <row r="528" spans="1:6" ht="16.8" x14ac:dyDescent="0.4">
      <c r="A528" s="69" t="s">
        <v>333</v>
      </c>
      <c r="B528" s="111" t="s">
        <v>296</v>
      </c>
      <c r="C528" s="133"/>
      <c r="D528" s="133"/>
      <c r="E528" s="133"/>
      <c r="F528" s="134"/>
    </row>
    <row r="529" spans="1:6" ht="16.8" x14ac:dyDescent="0.3">
      <c r="A529" s="30" t="s">
        <v>399</v>
      </c>
      <c r="B529" s="20" t="s">
        <v>298</v>
      </c>
      <c r="C529" s="21">
        <v>818202</v>
      </c>
      <c r="D529" s="21" t="s">
        <v>289</v>
      </c>
      <c r="E529" s="21" t="s">
        <v>18</v>
      </c>
      <c r="F529" s="22">
        <v>5</v>
      </c>
    </row>
    <row r="530" spans="1:6" ht="16.8" x14ac:dyDescent="0.3">
      <c r="A530" s="30" t="s">
        <v>33</v>
      </c>
      <c r="B530" s="20" t="s">
        <v>300</v>
      </c>
      <c r="C530" s="21">
        <v>515301</v>
      </c>
      <c r="D530" s="21" t="s">
        <v>289</v>
      </c>
      <c r="E530" s="21"/>
      <c r="F530" s="22">
        <v>1</v>
      </c>
    </row>
    <row r="531" spans="1:6" ht="16.8" x14ac:dyDescent="0.3">
      <c r="A531" s="30" t="s">
        <v>403</v>
      </c>
      <c r="B531" s="20" t="s">
        <v>301</v>
      </c>
      <c r="C531" s="21">
        <v>832201</v>
      </c>
      <c r="D531" s="21" t="s">
        <v>289</v>
      </c>
      <c r="E531" s="21" t="s">
        <v>10</v>
      </c>
      <c r="F531" s="22">
        <v>4</v>
      </c>
    </row>
    <row r="532" spans="1:6" ht="16.8" x14ac:dyDescent="0.4">
      <c r="A532" s="125" t="s">
        <v>29</v>
      </c>
      <c r="B532" s="126"/>
      <c r="C532" s="126"/>
      <c r="D532" s="126"/>
      <c r="E532" s="127"/>
      <c r="F532" s="37">
        <f>SUM(F529:F531)</f>
        <v>10</v>
      </c>
    </row>
    <row r="533" spans="1:6" ht="16.8" x14ac:dyDescent="0.4">
      <c r="A533" s="69" t="s">
        <v>332</v>
      </c>
      <c r="B533" s="111" t="s">
        <v>302</v>
      </c>
      <c r="C533" s="133"/>
      <c r="D533" s="133"/>
      <c r="E533" s="133"/>
      <c r="F533" s="134"/>
    </row>
    <row r="534" spans="1:6" ht="33.6" x14ac:dyDescent="0.3">
      <c r="A534" s="70" t="s">
        <v>90</v>
      </c>
      <c r="B534" s="20" t="s">
        <v>303</v>
      </c>
      <c r="C534" s="21">
        <v>226918</v>
      </c>
      <c r="D534" s="21" t="s">
        <v>9</v>
      </c>
      <c r="E534" s="21"/>
      <c r="F534" s="22">
        <v>1</v>
      </c>
    </row>
    <row r="535" spans="1:6" ht="33.6" x14ac:dyDescent="0.3">
      <c r="A535" s="70" t="s">
        <v>189</v>
      </c>
      <c r="B535" s="20" t="s">
        <v>304</v>
      </c>
      <c r="C535" s="21">
        <v>226918</v>
      </c>
      <c r="D535" s="21" t="s">
        <v>9</v>
      </c>
      <c r="E535" s="21"/>
      <c r="F535" s="22">
        <v>1</v>
      </c>
    </row>
    <row r="536" spans="1:6" ht="16.8" x14ac:dyDescent="0.3">
      <c r="A536" s="70" t="s">
        <v>97</v>
      </c>
      <c r="B536" s="20" t="s">
        <v>305</v>
      </c>
      <c r="C536" s="21">
        <v>512001</v>
      </c>
      <c r="D536" s="21" t="s">
        <v>289</v>
      </c>
      <c r="E536" s="21" t="s">
        <v>18</v>
      </c>
      <c r="F536" s="22">
        <v>5</v>
      </c>
    </row>
    <row r="537" spans="1:6" ht="16.8" x14ac:dyDescent="0.3">
      <c r="A537" s="70" t="s">
        <v>181</v>
      </c>
      <c r="B537" s="20" t="s">
        <v>306</v>
      </c>
      <c r="C537" s="21">
        <v>941201</v>
      </c>
      <c r="D537" s="21" t="s">
        <v>289</v>
      </c>
      <c r="E537" s="21" t="s">
        <v>18</v>
      </c>
      <c r="F537" s="22">
        <v>4</v>
      </c>
    </row>
    <row r="538" spans="1:6" ht="16.8" x14ac:dyDescent="0.3">
      <c r="A538" s="70" t="s">
        <v>307</v>
      </c>
      <c r="B538" s="20" t="s">
        <v>27</v>
      </c>
      <c r="C538" s="21">
        <v>532104</v>
      </c>
      <c r="D538" s="21" t="s">
        <v>26</v>
      </c>
      <c r="E538" s="21"/>
      <c r="F538" s="22">
        <v>6</v>
      </c>
    </row>
    <row r="539" spans="1:6" ht="16.8" x14ac:dyDescent="0.4">
      <c r="A539" s="125" t="s">
        <v>29</v>
      </c>
      <c r="B539" s="126"/>
      <c r="C539" s="126"/>
      <c r="D539" s="126"/>
      <c r="E539" s="127"/>
      <c r="F539" s="37">
        <f>SUM(F534:F538)</f>
        <v>17</v>
      </c>
    </row>
    <row r="540" spans="1:6" ht="16.8" x14ac:dyDescent="0.4">
      <c r="A540" s="69" t="s">
        <v>331</v>
      </c>
      <c r="B540" s="111" t="s">
        <v>308</v>
      </c>
      <c r="C540" s="133"/>
      <c r="D540" s="133"/>
      <c r="E540" s="133"/>
      <c r="F540" s="134"/>
    </row>
    <row r="541" spans="1:6" ht="16.8" x14ac:dyDescent="0.3">
      <c r="A541" s="19">
        <v>1</v>
      </c>
      <c r="B541" s="20" t="s">
        <v>309</v>
      </c>
      <c r="C541" s="21">
        <v>912103</v>
      </c>
      <c r="D541" s="21" t="s">
        <v>26</v>
      </c>
      <c r="E541" s="21"/>
      <c r="F541" s="21">
        <v>1</v>
      </c>
    </row>
    <row r="542" spans="1:6" ht="16.8" x14ac:dyDescent="0.3">
      <c r="A542" s="19" t="s">
        <v>39</v>
      </c>
      <c r="B542" s="20" t="s">
        <v>310</v>
      </c>
      <c r="C542" s="21">
        <v>912103</v>
      </c>
      <c r="D542" s="21" t="s">
        <v>26</v>
      </c>
      <c r="E542" s="21"/>
      <c r="F542" s="21">
        <v>4</v>
      </c>
    </row>
    <row r="543" spans="1:6" ht="16.8" x14ac:dyDescent="0.3">
      <c r="A543" s="19">
        <v>6</v>
      </c>
      <c r="B543" s="20" t="s">
        <v>27</v>
      </c>
      <c r="C543" s="21">
        <v>532104</v>
      </c>
      <c r="D543" s="21" t="s">
        <v>26</v>
      </c>
      <c r="E543" s="21"/>
      <c r="F543" s="21">
        <v>1</v>
      </c>
    </row>
    <row r="544" spans="1:6" ht="16.8" x14ac:dyDescent="0.4">
      <c r="A544" s="125" t="s">
        <v>29</v>
      </c>
      <c r="B544" s="126"/>
      <c r="C544" s="126"/>
      <c r="D544" s="126"/>
      <c r="E544" s="127"/>
      <c r="F544" s="37">
        <f>SUM(F541:F543)</f>
        <v>6</v>
      </c>
    </row>
    <row r="545" spans="1:6" ht="16.8" x14ac:dyDescent="0.4">
      <c r="A545" s="125" t="s">
        <v>330</v>
      </c>
      <c r="B545" s="126"/>
      <c r="C545" s="126"/>
      <c r="D545" s="126"/>
      <c r="E545" s="127"/>
      <c r="F545" s="23">
        <f>F544+F539+F532+F527+F520+F517+F512</f>
        <v>56</v>
      </c>
    </row>
    <row r="546" spans="1:6" ht="16.8" x14ac:dyDescent="0.4">
      <c r="A546" s="99" t="s">
        <v>311</v>
      </c>
      <c r="B546" s="100"/>
      <c r="C546" s="100"/>
      <c r="D546" s="100"/>
      <c r="E546" s="101"/>
      <c r="F546" s="24">
        <f>F488+F494+F497+F501+F510+F545</f>
        <v>108</v>
      </c>
    </row>
    <row r="547" spans="1:6" ht="17.399999999999999" customHeight="1" x14ac:dyDescent="0.4">
      <c r="A547" s="12" t="s">
        <v>312</v>
      </c>
      <c r="B547" s="138" t="s">
        <v>341</v>
      </c>
      <c r="C547" s="139"/>
      <c r="D547" s="139"/>
      <c r="E547" s="139"/>
      <c r="F547" s="140"/>
    </row>
    <row r="548" spans="1:6" ht="16.8" x14ac:dyDescent="0.4">
      <c r="A548" s="12" t="s">
        <v>313</v>
      </c>
      <c r="B548" s="111" t="s">
        <v>314</v>
      </c>
      <c r="C548" s="131"/>
      <c r="D548" s="131"/>
      <c r="E548" s="131"/>
      <c r="F548" s="132"/>
    </row>
    <row r="549" spans="1:6" ht="16.8" x14ac:dyDescent="0.4">
      <c r="A549" s="50" t="s">
        <v>90</v>
      </c>
      <c r="B549" s="20" t="s">
        <v>275</v>
      </c>
      <c r="C549" s="21">
        <v>121124</v>
      </c>
      <c r="D549" s="21" t="s">
        <v>9</v>
      </c>
      <c r="E549" s="21" t="s">
        <v>10</v>
      </c>
      <c r="F549" s="22">
        <v>1</v>
      </c>
    </row>
    <row r="550" spans="1:6" ht="16.8" x14ac:dyDescent="0.4">
      <c r="A550" s="50" t="s">
        <v>19</v>
      </c>
      <c r="B550" s="20" t="s">
        <v>255</v>
      </c>
      <c r="C550" s="21">
        <v>263101</v>
      </c>
      <c r="D550" s="21" t="s">
        <v>9</v>
      </c>
      <c r="E550" s="21" t="s">
        <v>256</v>
      </c>
      <c r="F550" s="22">
        <v>6</v>
      </c>
    </row>
    <row r="551" spans="1:6" ht="16.8" x14ac:dyDescent="0.4">
      <c r="A551" s="50" t="s">
        <v>72</v>
      </c>
      <c r="B551" s="20" t="s">
        <v>315</v>
      </c>
      <c r="C551" s="21">
        <v>523003</v>
      </c>
      <c r="D551" s="21" t="s">
        <v>64</v>
      </c>
      <c r="E551" s="21"/>
      <c r="F551" s="22">
        <v>2</v>
      </c>
    </row>
    <row r="552" spans="1:6" ht="16.8" x14ac:dyDescent="0.4">
      <c r="A552" s="50" t="s">
        <v>52</v>
      </c>
      <c r="B552" s="20" t="s">
        <v>316</v>
      </c>
      <c r="C552" s="21">
        <v>432102</v>
      </c>
      <c r="D552" s="21" t="s">
        <v>64</v>
      </c>
      <c r="E552" s="21"/>
      <c r="F552" s="22">
        <v>4</v>
      </c>
    </row>
    <row r="553" spans="1:6" ht="16.8" x14ac:dyDescent="0.4">
      <c r="A553" s="93" t="s">
        <v>400</v>
      </c>
      <c r="B553" s="93"/>
      <c r="C553" s="93"/>
      <c r="D553" s="93"/>
      <c r="E553" s="93"/>
      <c r="F553" s="12">
        <f>SUM(F549:F552)</f>
        <v>13</v>
      </c>
    </row>
    <row r="554" spans="1:6" ht="18" customHeight="1" x14ac:dyDescent="0.4">
      <c r="A554" s="71" t="s">
        <v>317</v>
      </c>
      <c r="B554" s="119" t="s">
        <v>404</v>
      </c>
      <c r="C554" s="119"/>
      <c r="D554" s="119"/>
      <c r="E554" s="119"/>
      <c r="F554" s="119"/>
    </row>
    <row r="555" spans="1:6" ht="16.8" x14ac:dyDescent="0.4">
      <c r="A555" s="49">
        <v>1</v>
      </c>
      <c r="B555" s="20" t="s">
        <v>275</v>
      </c>
      <c r="C555" s="21">
        <v>121107</v>
      </c>
      <c r="D555" s="21" t="s">
        <v>9</v>
      </c>
      <c r="E555" s="21" t="s">
        <v>10</v>
      </c>
      <c r="F555" s="22">
        <v>1</v>
      </c>
    </row>
    <row r="556" spans="1:6" ht="16.8" x14ac:dyDescent="0.4">
      <c r="A556" s="50" t="s">
        <v>405</v>
      </c>
      <c r="B556" s="20" t="s">
        <v>255</v>
      </c>
      <c r="C556" s="21">
        <v>263101</v>
      </c>
      <c r="D556" s="21" t="s">
        <v>9</v>
      </c>
      <c r="E556" s="21" t="s">
        <v>256</v>
      </c>
      <c r="F556" s="22">
        <v>5</v>
      </c>
    </row>
    <row r="557" spans="1:6" ht="16.8" x14ac:dyDescent="0.4">
      <c r="A557" s="49">
        <v>7</v>
      </c>
      <c r="B557" s="20" t="s">
        <v>260</v>
      </c>
      <c r="C557" s="21">
        <v>242314</v>
      </c>
      <c r="D557" s="21" t="s">
        <v>9</v>
      </c>
      <c r="E557" s="21" t="s">
        <v>18</v>
      </c>
      <c r="F557" s="22">
        <v>1</v>
      </c>
    </row>
    <row r="558" spans="1:6" ht="16.8" x14ac:dyDescent="0.3">
      <c r="A558" s="42" t="s">
        <v>362</v>
      </c>
      <c r="B558" s="20" t="s">
        <v>301</v>
      </c>
      <c r="C558" s="21">
        <v>832201</v>
      </c>
      <c r="D558" s="21" t="s">
        <v>289</v>
      </c>
      <c r="E558" s="21" t="s">
        <v>10</v>
      </c>
      <c r="F558" s="22">
        <v>1</v>
      </c>
    </row>
    <row r="559" spans="1:6" ht="16.8" x14ac:dyDescent="0.3">
      <c r="A559" s="30" t="s">
        <v>347</v>
      </c>
      <c r="B559" s="20" t="s">
        <v>297</v>
      </c>
      <c r="C559" s="21">
        <v>834309</v>
      </c>
      <c r="D559" s="21" t="s">
        <v>289</v>
      </c>
      <c r="E559" s="21" t="s">
        <v>18</v>
      </c>
      <c r="F559" s="22">
        <v>2</v>
      </c>
    </row>
    <row r="560" spans="1:6" ht="16.8" x14ac:dyDescent="0.3">
      <c r="A560" s="30" t="s">
        <v>406</v>
      </c>
      <c r="B560" s="20" t="s">
        <v>297</v>
      </c>
      <c r="C560" s="21">
        <v>834309</v>
      </c>
      <c r="D560" s="21" t="s">
        <v>289</v>
      </c>
      <c r="E560" s="21" t="s">
        <v>247</v>
      </c>
      <c r="F560" s="22">
        <v>2</v>
      </c>
    </row>
    <row r="561" spans="1:6" ht="16.8" x14ac:dyDescent="0.4">
      <c r="A561" s="99" t="s">
        <v>401</v>
      </c>
      <c r="B561" s="100"/>
      <c r="C561" s="100"/>
      <c r="D561" s="100"/>
      <c r="E561" s="101"/>
      <c r="F561" s="12">
        <f>SUM(F555:F560)</f>
        <v>12</v>
      </c>
    </row>
    <row r="562" spans="1:6" ht="16.8" x14ac:dyDescent="0.4">
      <c r="A562" s="99" t="s">
        <v>318</v>
      </c>
      <c r="B562" s="100"/>
      <c r="C562" s="100"/>
      <c r="D562" s="100"/>
      <c r="E562" s="101"/>
      <c r="F562" s="12">
        <f>F553+F561</f>
        <v>25</v>
      </c>
    </row>
    <row r="563" spans="1:6" ht="16.8" x14ac:dyDescent="0.4">
      <c r="A563" s="138" t="s">
        <v>319</v>
      </c>
      <c r="B563" s="139"/>
      <c r="C563" s="139"/>
      <c r="D563" s="139"/>
      <c r="E563" s="140"/>
      <c r="F563" s="57">
        <f>F546+F562</f>
        <v>133</v>
      </c>
    </row>
    <row r="564" spans="1:6" ht="16.8" x14ac:dyDescent="0.4">
      <c r="A564" s="99" t="s">
        <v>320</v>
      </c>
      <c r="B564" s="100"/>
      <c r="C564" s="100"/>
      <c r="D564" s="100"/>
      <c r="E564" s="101"/>
      <c r="F564" s="57">
        <f>F15+F469+F563</f>
        <v>1248.5</v>
      </c>
    </row>
    <row r="565" spans="1:6" ht="10.95" customHeight="1" x14ac:dyDescent="0.4">
      <c r="A565" s="72"/>
      <c r="B565" s="72"/>
      <c r="C565" s="72"/>
      <c r="D565" s="72"/>
      <c r="E565" s="72"/>
      <c r="F565" s="73"/>
    </row>
    <row r="566" spans="1:6" ht="16.8" x14ac:dyDescent="0.4">
      <c r="A566" s="72" t="s">
        <v>354</v>
      </c>
      <c r="B566" s="74" t="s">
        <v>355</v>
      </c>
      <c r="C566" s="72"/>
      <c r="D566" s="72"/>
      <c r="E566" s="72"/>
      <c r="F566" s="73"/>
    </row>
    <row r="567" spans="1:6" ht="16.8" x14ac:dyDescent="0.4">
      <c r="A567" s="72"/>
      <c r="B567" s="74" t="s">
        <v>356</v>
      </c>
      <c r="C567" s="72"/>
      <c r="D567" s="72"/>
      <c r="E567" s="72"/>
      <c r="F567" s="73"/>
    </row>
    <row r="568" spans="1:6" ht="16.8" x14ac:dyDescent="0.4">
      <c r="A568" s="75" t="s">
        <v>321</v>
      </c>
      <c r="B568" s="76"/>
      <c r="C568" s="76"/>
      <c r="D568" s="76"/>
      <c r="E568" s="76"/>
      <c r="F568" s="76"/>
    </row>
    <row r="569" spans="1:6" ht="16.8" x14ac:dyDescent="0.4">
      <c r="A569" s="75" t="s">
        <v>322</v>
      </c>
      <c r="B569" s="76"/>
      <c r="C569" s="75">
        <v>1248.5</v>
      </c>
      <c r="D569" s="76" t="s">
        <v>323</v>
      </c>
      <c r="E569" s="76"/>
      <c r="F569" s="76"/>
    </row>
    <row r="570" spans="1:6" ht="16.8" x14ac:dyDescent="0.4">
      <c r="A570" s="76">
        <v>1</v>
      </c>
      <c r="B570" s="75" t="s">
        <v>324</v>
      </c>
      <c r="C570" s="72">
        <v>684.5</v>
      </c>
      <c r="D570" s="76" t="s">
        <v>323</v>
      </c>
      <c r="E570" s="76"/>
      <c r="F570" s="76"/>
    </row>
    <row r="571" spans="1:6" ht="16.8" x14ac:dyDescent="0.4">
      <c r="A571" s="77"/>
      <c r="B571" s="78" t="s">
        <v>328</v>
      </c>
      <c r="C571" s="79">
        <v>24</v>
      </c>
      <c r="D571" s="76"/>
      <c r="E571" s="76"/>
      <c r="F571" s="76"/>
    </row>
    <row r="572" spans="1:6" ht="16.8" x14ac:dyDescent="0.4">
      <c r="A572" s="77"/>
      <c r="B572" s="78" t="s">
        <v>325</v>
      </c>
      <c r="C572" s="79">
        <v>660.5</v>
      </c>
      <c r="D572" s="76"/>
      <c r="E572" s="76"/>
      <c r="F572" s="76"/>
    </row>
    <row r="573" spans="1:6" ht="16.8" x14ac:dyDescent="0.4">
      <c r="A573" s="18">
        <v>2</v>
      </c>
      <c r="B573" s="74" t="s">
        <v>326</v>
      </c>
      <c r="C573" s="72">
        <v>203</v>
      </c>
      <c r="D573" s="76" t="s">
        <v>323</v>
      </c>
      <c r="E573" s="76"/>
      <c r="F573" s="76"/>
    </row>
    <row r="574" spans="1:6" ht="16.8" x14ac:dyDescent="0.4">
      <c r="A574" s="79"/>
      <c r="B574" s="78" t="s">
        <v>328</v>
      </c>
      <c r="C574" s="79">
        <v>2</v>
      </c>
      <c r="D574" s="76"/>
      <c r="E574" s="76"/>
      <c r="F574" s="76"/>
    </row>
    <row r="575" spans="1:6" ht="16.8" x14ac:dyDescent="0.4">
      <c r="A575" s="79"/>
      <c r="B575" s="78" t="s">
        <v>325</v>
      </c>
      <c r="C575" s="79">
        <v>201</v>
      </c>
      <c r="D575" s="76"/>
      <c r="E575" s="76"/>
      <c r="F575" s="76"/>
    </row>
    <row r="576" spans="1:6" ht="16.8" x14ac:dyDescent="0.4">
      <c r="A576" s="76">
        <v>3</v>
      </c>
      <c r="B576" s="75" t="s">
        <v>327</v>
      </c>
      <c r="C576" s="72">
        <v>361</v>
      </c>
      <c r="D576" s="76"/>
      <c r="E576" s="76"/>
      <c r="F576" s="76"/>
    </row>
    <row r="577" spans="1:6" ht="7.95" customHeight="1" x14ac:dyDescent="0.4">
      <c r="A577" s="76"/>
      <c r="B577" s="75"/>
      <c r="C577" s="72"/>
      <c r="D577" s="76"/>
      <c r="E577" s="76"/>
      <c r="F577" s="76"/>
    </row>
    <row r="578" spans="1:6" ht="16.8" x14ac:dyDescent="0.4">
      <c r="A578" s="2"/>
      <c r="B578" s="80"/>
      <c r="C578" s="98" t="s">
        <v>459</v>
      </c>
      <c r="D578" s="98"/>
      <c r="E578" s="98"/>
      <c r="F578" s="98"/>
    </row>
    <row r="579" spans="1:6" ht="18" customHeight="1" x14ac:dyDescent="0.4">
      <c r="A579" s="2" t="s">
        <v>457</v>
      </c>
      <c r="B579" s="80"/>
      <c r="C579" s="98" t="s">
        <v>461</v>
      </c>
      <c r="D579" s="98"/>
      <c r="E579" s="98"/>
      <c r="F579" s="98"/>
    </row>
    <row r="580" spans="1:6" ht="16.8" x14ac:dyDescent="0.4">
      <c r="A580" s="2" t="s">
        <v>458</v>
      </c>
      <c r="B580" s="80"/>
      <c r="C580" s="98" t="s">
        <v>460</v>
      </c>
      <c r="D580" s="98"/>
      <c r="E580" s="98"/>
      <c r="F580" s="98"/>
    </row>
    <row r="581" spans="1:6" ht="16.8" x14ac:dyDescent="0.4">
      <c r="A581" s="2"/>
      <c r="B581" s="2"/>
      <c r="C581" s="2"/>
      <c r="D581" s="2"/>
      <c r="E581" s="2"/>
      <c r="F581" s="3"/>
    </row>
    <row r="582" spans="1:6" ht="69" customHeight="1" x14ac:dyDescent="0.4">
      <c r="A582" s="141" t="s">
        <v>465</v>
      </c>
      <c r="B582" s="141"/>
      <c r="C582" s="141"/>
      <c r="D582" s="141"/>
      <c r="E582" s="141"/>
      <c r="F582" s="141"/>
    </row>
    <row r="583" spans="1:6" ht="18" customHeight="1" x14ac:dyDescent="0.4">
      <c r="A583" s="75"/>
      <c r="B583" s="81"/>
      <c r="C583" s="75"/>
      <c r="D583" s="75"/>
    </row>
    <row r="584" spans="1:6" ht="16.8" x14ac:dyDescent="0.4">
      <c r="A584" s="75"/>
      <c r="B584" s="82"/>
      <c r="C584" s="75"/>
      <c r="D584" s="75"/>
    </row>
    <row r="585" spans="1:6" ht="16.8" x14ac:dyDescent="0.4">
      <c r="A585" s="75"/>
      <c r="B585" s="83"/>
      <c r="C585" s="84"/>
      <c r="D585" s="75"/>
    </row>
  </sheetData>
  <mergeCells count="213">
    <mergeCell ref="A582:F582"/>
    <mergeCell ref="C579:F579"/>
    <mergeCell ref="C580:F580"/>
    <mergeCell ref="B254:F254"/>
    <mergeCell ref="A258:E258"/>
    <mergeCell ref="A562:E562"/>
    <mergeCell ref="A563:E563"/>
    <mergeCell ref="A564:E564"/>
    <mergeCell ref="A545:E545"/>
    <mergeCell ref="A546:E546"/>
    <mergeCell ref="B547:F547"/>
    <mergeCell ref="B548:F548"/>
    <mergeCell ref="A553:E553"/>
    <mergeCell ref="B554:F554"/>
    <mergeCell ref="A561:E561"/>
    <mergeCell ref="B528:F528"/>
    <mergeCell ref="A532:E532"/>
    <mergeCell ref="B533:F533"/>
    <mergeCell ref="A539:E539"/>
    <mergeCell ref="B540:F540"/>
    <mergeCell ref="A544:E544"/>
    <mergeCell ref="A488:E488"/>
    <mergeCell ref="B495:F495"/>
    <mergeCell ref="B513:F513"/>
    <mergeCell ref="A517:E517"/>
    <mergeCell ref="B518:F518"/>
    <mergeCell ref="A520:E520"/>
    <mergeCell ref="B521:F521"/>
    <mergeCell ref="A527:E527"/>
    <mergeCell ref="A501:E501"/>
    <mergeCell ref="A1:F1"/>
    <mergeCell ref="C578:F578"/>
    <mergeCell ref="B489:F489"/>
    <mergeCell ref="A494:E494"/>
    <mergeCell ref="B502:F502"/>
    <mergeCell ref="A510:E510"/>
    <mergeCell ref="B511:F511"/>
    <mergeCell ref="B470:E470"/>
    <mergeCell ref="B471:F471"/>
    <mergeCell ref="B472:F472"/>
    <mergeCell ref="A478:E478"/>
    <mergeCell ref="B479:F479"/>
    <mergeCell ref="A484:E484"/>
    <mergeCell ref="B485:F485"/>
    <mergeCell ref="A487:E487"/>
    <mergeCell ref="A497:E497"/>
    <mergeCell ref="B498:F498"/>
    <mergeCell ref="A459:E459"/>
    <mergeCell ref="A460:E460"/>
    <mergeCell ref="B461:F461"/>
    <mergeCell ref="A468:E468"/>
    <mergeCell ref="B469:E469"/>
    <mergeCell ref="B474:F474"/>
    <mergeCell ref="A449:E449"/>
    <mergeCell ref="B450:F450"/>
    <mergeCell ref="A454:E454"/>
    <mergeCell ref="B455:F455"/>
    <mergeCell ref="B456:F456"/>
    <mergeCell ref="A458:E458"/>
    <mergeCell ref="A440:E440"/>
    <mergeCell ref="B441:F441"/>
    <mergeCell ref="A443:E443"/>
    <mergeCell ref="B444:F444"/>
    <mergeCell ref="A446:E446"/>
    <mergeCell ref="B447:F447"/>
    <mergeCell ref="A427:E427"/>
    <mergeCell ref="B428:F428"/>
    <mergeCell ref="A431:E431"/>
    <mergeCell ref="B432:F432"/>
    <mergeCell ref="A435:E435"/>
    <mergeCell ref="B436:F436"/>
    <mergeCell ref="A411:E411"/>
    <mergeCell ref="B412:F412"/>
    <mergeCell ref="A417:E417"/>
    <mergeCell ref="B418:F418"/>
    <mergeCell ref="A423:E423"/>
    <mergeCell ref="B424:F424"/>
    <mergeCell ref="A397:E397"/>
    <mergeCell ref="B398:F398"/>
    <mergeCell ref="A400:E400"/>
    <mergeCell ref="B401:F401"/>
    <mergeCell ref="A406:E406"/>
    <mergeCell ref="B407:F407"/>
    <mergeCell ref="A385:E385"/>
    <mergeCell ref="B386:F386"/>
    <mergeCell ref="A388:E388"/>
    <mergeCell ref="A389:E389"/>
    <mergeCell ref="B390:F390"/>
    <mergeCell ref="B391:F391"/>
    <mergeCell ref="A375:E375"/>
    <mergeCell ref="B376:F376"/>
    <mergeCell ref="A378:E378"/>
    <mergeCell ref="B379:F379"/>
    <mergeCell ref="A381:E381"/>
    <mergeCell ref="B382:F382"/>
    <mergeCell ref="A360:E360"/>
    <mergeCell ref="B361:F361"/>
    <mergeCell ref="A366:E366"/>
    <mergeCell ref="B367:F367"/>
    <mergeCell ref="A369:E369"/>
    <mergeCell ref="B371:F371"/>
    <mergeCell ref="B370:F370"/>
    <mergeCell ref="A344:E344"/>
    <mergeCell ref="B345:F345"/>
    <mergeCell ref="A349:E349"/>
    <mergeCell ref="B350:F350"/>
    <mergeCell ref="A354:E354"/>
    <mergeCell ref="B356:F356"/>
    <mergeCell ref="A324:E324"/>
    <mergeCell ref="B325:F325"/>
    <mergeCell ref="A331:E331"/>
    <mergeCell ref="B332:F332"/>
    <mergeCell ref="A338:E338"/>
    <mergeCell ref="B339:F339"/>
    <mergeCell ref="B355:F355"/>
    <mergeCell ref="A310:E310"/>
    <mergeCell ref="B311:F311"/>
    <mergeCell ref="A315:E315"/>
    <mergeCell ref="B316:F316"/>
    <mergeCell ref="A320:E320"/>
    <mergeCell ref="B321:F321"/>
    <mergeCell ref="A293:E293"/>
    <mergeCell ref="B294:F294"/>
    <mergeCell ref="A298:E298"/>
    <mergeCell ref="B299:F299"/>
    <mergeCell ref="A304:E304"/>
    <mergeCell ref="B305:F305"/>
    <mergeCell ref="A276:E276"/>
    <mergeCell ref="B277:F277"/>
    <mergeCell ref="A282:E282"/>
    <mergeCell ref="B283:F283"/>
    <mergeCell ref="A287:E287"/>
    <mergeCell ref="B288:F288"/>
    <mergeCell ref="B259:F259"/>
    <mergeCell ref="A262:E262"/>
    <mergeCell ref="B263:F263"/>
    <mergeCell ref="B264:F264"/>
    <mergeCell ref="A270:E270"/>
    <mergeCell ref="B271:F271"/>
    <mergeCell ref="B239:F239"/>
    <mergeCell ref="A242:E242"/>
    <mergeCell ref="B243:F243"/>
    <mergeCell ref="A247:E247"/>
    <mergeCell ref="B248:F248"/>
    <mergeCell ref="A253:E253"/>
    <mergeCell ref="A225:E225"/>
    <mergeCell ref="B226:F226"/>
    <mergeCell ref="A231:E231"/>
    <mergeCell ref="B234:F234"/>
    <mergeCell ref="B235:F235"/>
    <mergeCell ref="A238:E238"/>
    <mergeCell ref="B213:F213"/>
    <mergeCell ref="A218:E218"/>
    <mergeCell ref="B219:F219"/>
    <mergeCell ref="B220:F220"/>
    <mergeCell ref="B221:F221"/>
    <mergeCell ref="B222:F222"/>
    <mergeCell ref="B232:F232"/>
    <mergeCell ref="B233:F233"/>
    <mergeCell ref="B195:F195"/>
    <mergeCell ref="A203:E203"/>
    <mergeCell ref="B204:F204"/>
    <mergeCell ref="A207:E207"/>
    <mergeCell ref="B208:F208"/>
    <mergeCell ref="A212:E212"/>
    <mergeCell ref="A133:E133"/>
    <mergeCell ref="A175:E175"/>
    <mergeCell ref="B176:F176"/>
    <mergeCell ref="A185:E185"/>
    <mergeCell ref="B186:F186"/>
    <mergeCell ref="A193:E193"/>
    <mergeCell ref="A194:E194"/>
    <mergeCell ref="A153:E153"/>
    <mergeCell ref="B154:F154"/>
    <mergeCell ref="B170:F170"/>
    <mergeCell ref="A174:E174"/>
    <mergeCell ref="A169:E169"/>
    <mergeCell ref="A148:E148"/>
    <mergeCell ref="B149:F149"/>
    <mergeCell ref="C2:F2"/>
    <mergeCell ref="A5:F5"/>
    <mergeCell ref="A6:F6"/>
    <mergeCell ref="B10:F10"/>
    <mergeCell ref="A15:E15"/>
    <mergeCell ref="A39:E39"/>
    <mergeCell ref="B40:F40"/>
    <mergeCell ref="A50:E50"/>
    <mergeCell ref="A101:E101"/>
    <mergeCell ref="A75:E75"/>
    <mergeCell ref="B76:F76"/>
    <mergeCell ref="A86:E86"/>
    <mergeCell ref="B87:F87"/>
    <mergeCell ref="C3:F3"/>
    <mergeCell ref="B51:F51"/>
    <mergeCell ref="A62:E62"/>
    <mergeCell ref="B63:F63"/>
    <mergeCell ref="B16:F16"/>
    <mergeCell ref="B17:F17"/>
    <mergeCell ref="A28:E28"/>
    <mergeCell ref="B29:F29"/>
    <mergeCell ref="A4:F4"/>
    <mergeCell ref="B102:F102"/>
    <mergeCell ref="A105:E105"/>
    <mergeCell ref="B106:F106"/>
    <mergeCell ref="A119:E119"/>
    <mergeCell ref="B120:F120"/>
    <mergeCell ref="B134:F134"/>
    <mergeCell ref="B136:F136"/>
    <mergeCell ref="A143:E143"/>
    <mergeCell ref="B144:F144"/>
    <mergeCell ref="A128:E128"/>
    <mergeCell ref="B135:F135"/>
    <mergeCell ref="B129:F129"/>
  </mergeCells>
  <pageMargins left="0.98740157480315005" right="0.05" top="3.9370078740157501E-2" bottom="0.31811023622047202" header="0" footer="0"/>
  <pageSetup paperSize="9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Mihaela Biscovan</cp:lastModifiedBy>
  <cp:lastPrinted>2025-01-03T17:58:52Z</cp:lastPrinted>
  <dcterms:created xsi:type="dcterms:W3CDTF">2015-06-05T18:17:20Z</dcterms:created>
  <dcterms:modified xsi:type="dcterms:W3CDTF">2025-01-09T06:36:02Z</dcterms:modified>
</cp:coreProperties>
</file>